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EBALANS 2026\"/>
    </mc:Choice>
  </mc:AlternateContent>
  <xr:revisionPtr revIDLastSave="0" documentId="13_ncr:1_{5841CC9F-F64B-416F-AC48-12C232CF5F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_EK" sheetId="5" r:id="rId5"/>
    <sheet name="Račun_fin_IF" sheetId="7" r:id="rId6"/>
    <sheet name="Programska_klas" sheetId="6" r:id="rId7"/>
  </sheets>
  <definedNames>
    <definedName name="_xlnm.Print_Titles" localSheetId="1">Ekon_klas!$3:$3</definedName>
    <definedName name="_xlnm.Print_Titles" localSheetId="2">Izvori_financ!$3:$3</definedName>
    <definedName name="_xlnm.Print_Titles" localSheetId="6">Programska_klas!$3:$3</definedName>
    <definedName name="_xlnm.Print_Area" localSheetId="1">Ekon_klas!$A$1:$F$22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C26" i="1" l="1"/>
  <c r="D13" i="1" l="1"/>
  <c r="B13" i="1"/>
  <c r="B10" i="1"/>
  <c r="E13" i="1" l="1"/>
  <c r="B14" i="1"/>
  <c r="C13" i="1"/>
  <c r="D10" i="1"/>
  <c r="E10" i="1" s="1"/>
  <c r="D14" i="1" l="1"/>
  <c r="C10" i="1"/>
  <c r="C14" i="1" l="1"/>
  <c r="E14" i="1"/>
  <c r="E26" i="1" l="1"/>
  <c r="C25" i="1" l="1"/>
  <c r="C30" i="1" s="1"/>
  <c r="B25" i="1"/>
  <c r="B30" i="1" s="1"/>
  <c r="D25" i="1"/>
  <c r="E25" i="1" l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A1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<sst xmlns="http://schemas.openxmlformats.org/spreadsheetml/2006/main" count="499" uniqueCount="179">
  <si>
    <t>A. RAČUN PRIHODA I RASHODA</t>
  </si>
  <si>
    <t>Oznaka</t>
  </si>
  <si>
    <t>B. RAČUN FINANCIRANJA</t>
  </si>
  <si>
    <t>B. RAČUN PRIHODA I PRIMITAKA</t>
  </si>
  <si>
    <t>Preneseni manjak iz prethodne godine</t>
  </si>
  <si>
    <t>OPĆI DIO</t>
  </si>
  <si>
    <t>D. PRIJENOS SREDSTAVA U SLIJEDEĆE RAZDOBLJE</t>
  </si>
  <si>
    <t>NETO  ZADUŽIVANJE/FINANCIRANJE (B)</t>
  </si>
  <si>
    <t>PRENESENA SREDSTVA   ( C)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</si>
  <si>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</si>
  <si>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</si>
  <si>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</si>
  <si>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</si>
  <si>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</si>
  <si>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Naziv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</si>
  <si>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</si>
  <si>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</si>
  <si>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</si>
  <si>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</si>
  <si>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</si>
  <si>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</si>
  <si>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</si>
  <si>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</si>
  <si>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</si>
  <si>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</si>
  <si>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</si>
  <si>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68</t>
  </si>
  <si>
    <t xml:space="preserve"> SVEUKUPNO PRIHODI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</si>
  <si>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</si>
  <si>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</si>
  <si>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</si>
  <si>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</si>
  <si>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</si>
  <si>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</si>
  <si>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</si>
  <si>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</si>
  <si>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4</t>
  </si>
  <si>
    <t>Rashodi za nabavu nefinancijske imovine</t>
  </si>
  <si>
    <t>42</t>
  </si>
  <si>
    <t>Rashodi za nabavu proizvedene dugotrajne imovine</t>
  </si>
  <si>
    <t xml:space="preserve"> SVEUKUPNO RASHODI</t>
  </si>
  <si>
    <t>OPĆI PRIHODI I PRIMICI</t>
  </si>
  <si>
    <t>Opći prihodi i primici</t>
  </si>
  <si>
    <t>VLASTITI PRIHODI</t>
  </si>
  <si>
    <t>Vlastiti prihodi - proračunski korisnici</t>
  </si>
  <si>
    <t>PRIHODI ZA POSEBNE NAMJENE</t>
  </si>
  <si>
    <t>Prihodi za posebne namjene - proračunski korisnici</t>
  </si>
  <si>
    <t>Prihodi za decentralizirane funkcije</t>
  </si>
  <si>
    <t>POMOĆI</t>
  </si>
  <si>
    <t>DONACIJE</t>
  </si>
  <si>
    <t>Donacije - proračunski korisnici</t>
  </si>
  <si>
    <t>Prenesena sredstva - vlastiti prihodi proračunskih korisnika</t>
  </si>
  <si>
    <t>Prenesena sredstva - namjenski prihodi</t>
  </si>
  <si>
    <t>PRIHODI OD PRODAJE ILI ZAMJENE NEFINANCIJSKE IMOVINE I NAKNADE S NASLOVA OSIGURANJA</t>
  </si>
  <si>
    <t>Prenesena sredstva - prihodi od prodaje ili zamjene nefinancijske imovine i naknade s naslova osiguranja</t>
  </si>
  <si>
    <t>Javnost</t>
  </si>
  <si>
    <t>OBRAZOVANJE</t>
  </si>
  <si>
    <t>SVEUKUPNO RASHODI I IZDACI</t>
  </si>
  <si>
    <t>Unapređenje kvalitete odgojno obrazovnog sustava</t>
  </si>
  <si>
    <t>Programi školskog kurikuluma</t>
  </si>
  <si>
    <t>Osiguravanje uvjeta rada</t>
  </si>
  <si>
    <t>Kapitalna ulaganja u odgojno obrazovnu infrastrukturu</t>
  </si>
  <si>
    <t>A) IZVJEŠTAJ O PROGRAMSKOJ KLASIFIKACIJI</t>
  </si>
  <si>
    <t>7</t>
  </si>
  <si>
    <t>Prihodi od prodaje nefinancijske imovine</t>
  </si>
  <si>
    <t>72</t>
  </si>
  <si>
    <t>Prihodi od prodaje proizvedene dugotrajne imovine</t>
  </si>
  <si>
    <t>37</t>
  </si>
  <si>
    <t>Naknade građanima i kućanstvima na temelju osiguranja i druge naknade</t>
  </si>
  <si>
    <t>38</t>
  </si>
  <si>
    <t>Prihodi od prodaje ili zamjene nefin. imov. i naknade štete s nalova osiguranja - prorač. korisnici</t>
  </si>
  <si>
    <t>Prenesena sredstva - donacije</t>
  </si>
  <si>
    <t>Usluge obrazovanja koje nisu drugdje svrstane</t>
  </si>
  <si>
    <t>Obilježavanje postignuća učenika i nastavnika</t>
  </si>
  <si>
    <t>Natjecanja i smotre</t>
  </si>
  <si>
    <t>Osiguranje besplatnih zaliha menstrualnih higijenskih potrepština</t>
  </si>
  <si>
    <t>Opremanje ustanova školstva</t>
  </si>
  <si>
    <t>-</t>
  </si>
  <si>
    <t>Povećanje / Smanjenje (2.)</t>
  </si>
  <si>
    <t>Novi plan (3.)</t>
  </si>
  <si>
    <t>Indeks 3./1. (4.)</t>
  </si>
  <si>
    <t>Razlika - višak/manjak</t>
  </si>
  <si>
    <t xml:space="preserve">             SAŽETAK RAČUNA PRIHODA I RASHODA I RAČUNA FINANCIRANJA</t>
  </si>
  <si>
    <t>1. PRIHODI I RASHODI PREMA EKONOMSKOJ KLASIFIKACIJI</t>
  </si>
  <si>
    <t>2. PRIHODI I RASHODI PREMA IZVORIMA FINANCIRANJA</t>
  </si>
  <si>
    <t>1</t>
  </si>
  <si>
    <t>11</t>
  </si>
  <si>
    <t>43</t>
  </si>
  <si>
    <t>44</t>
  </si>
  <si>
    <t>5</t>
  </si>
  <si>
    <t>62</t>
  </si>
  <si>
    <t>73</t>
  </si>
  <si>
    <t>48</t>
  </si>
  <si>
    <t>78</t>
  </si>
  <si>
    <t>3. RASHODI PREMA FUNKCIJSKOJ KLASIFIKACIJI</t>
  </si>
  <si>
    <t>A) RAČUN PRIHODA I RASHODA</t>
  </si>
  <si>
    <t>B. RAČUN FINANCIRANJA PREMA EKONOMSKOJ KLASIFIKACIJI</t>
  </si>
  <si>
    <t>Razred</t>
  </si>
  <si>
    <t>Skupina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</si>
  <si>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</si>
  <si>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</si>
  <si>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</si>
  <si>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</si>
  <si>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</si>
  <si>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</si>
  <si>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</si>
  <si>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Brojčana oznaka i naziv</t>
  </si>
  <si>
    <t>8 Namjenski primici od zaduživanja</t>
  </si>
  <si>
    <t xml:space="preserve">  81 Namjenski primici od zaduživanja</t>
  </si>
  <si>
    <t>1 Opći prihodi i primici</t>
  </si>
  <si>
    <t xml:space="preserve">  11 Opći prihodi i primici</t>
  </si>
  <si>
    <t>3 Vlastiti prihodi</t>
  </si>
  <si>
    <t xml:space="preserve">  31 Vlastiti prihodi</t>
  </si>
  <si>
    <t>Izvor</t>
  </si>
  <si>
    <t>Rashodi za donacije, kazne, naknade šteta i kapitalne pomoći</t>
  </si>
  <si>
    <t>Prihodi od prodaje proizvoda i robe te pruženih usluga i prihodi od donacija te povrati po protestiranim jamstvima</t>
  </si>
  <si>
    <t>Izvor: 1</t>
  </si>
  <si>
    <t>Izvor: 11</t>
  </si>
  <si>
    <t>Izvor: 3</t>
  </si>
  <si>
    <t>Izvor: 32</t>
  </si>
  <si>
    <t>Izvor: 4</t>
  </si>
  <si>
    <t>Izvor: 43</t>
  </si>
  <si>
    <t>Izvor: 44</t>
  </si>
  <si>
    <t>Izvor: 5</t>
  </si>
  <si>
    <t>Izvor: 6</t>
  </si>
  <si>
    <t>Izvor: 62</t>
  </si>
  <si>
    <t>Izvor: 7</t>
  </si>
  <si>
    <t>Izvor: 73</t>
  </si>
  <si>
    <t>Izvor: 38</t>
  </si>
  <si>
    <t>Izvor: 48</t>
  </si>
  <si>
    <t>Izvor: 68</t>
  </si>
  <si>
    <t>Izvor: 78</t>
  </si>
  <si>
    <t>Funk. klas: 0</t>
  </si>
  <si>
    <t>Funk. klas: 09</t>
  </si>
  <si>
    <t>Funk. klas: 092</t>
  </si>
  <si>
    <t>Funk. klas: 098</t>
  </si>
  <si>
    <r>
      <rPr>
        <b/>
        <sz val="11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 xml:space="preserve"> Prihodi poslovanja</t>
    </r>
  </si>
  <si>
    <r>
      <rPr>
        <b/>
        <sz val="11"/>
        <rFont val="Calibri"/>
        <family val="2"/>
        <charset val="238"/>
        <scheme val="minor"/>
      </rPr>
      <t>7</t>
    </r>
    <r>
      <rPr>
        <sz val="11"/>
        <rFont val="Calibri"/>
        <family val="2"/>
        <charset val="238"/>
        <scheme val="minor"/>
      </rPr>
      <t xml:space="preserve"> Prihodi od prodaje nefinancijske imovine</t>
    </r>
  </si>
  <si>
    <r>
      <rPr>
        <b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Rashodi poslovanja</t>
    </r>
  </si>
  <si>
    <r>
      <rPr>
        <b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 xml:space="preserve"> Rashodi za nabavu nefinancijske imovine</t>
    </r>
  </si>
  <si>
    <r>
      <rPr>
        <b/>
        <sz val="11"/>
        <rFont val="Calibri"/>
        <family val="2"/>
        <charset val="238"/>
        <scheme val="minor"/>
      </rPr>
      <t>8</t>
    </r>
    <r>
      <rPr>
        <sz val="11"/>
        <rFont val="Calibri"/>
        <family val="2"/>
        <charset val="238"/>
        <scheme val="minor"/>
      </rPr>
      <t xml:space="preserve"> Primici od financijske imovine</t>
    </r>
  </si>
  <si>
    <r>
      <rPr>
        <b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Izdaci za financ.im. i otplate zajmova</t>
    </r>
  </si>
  <si>
    <t>Plan 2026. godine (1.)</t>
  </si>
  <si>
    <t>II. POSEBNI DIO FINANCIJSKOG PLANA ZA RAZDOBLJE OD 01.01.2026 DO 31.12.2026</t>
  </si>
  <si>
    <t>Sredstva učešća za pomoći</t>
  </si>
  <si>
    <t>Pomoći iz državnog proračuna</t>
  </si>
  <si>
    <t>Ostale pomoći</t>
  </si>
  <si>
    <t>Fondovi EU</t>
  </si>
  <si>
    <t>Izvor: 1.12</t>
  </si>
  <si>
    <t>Izvor: 5.50</t>
  </si>
  <si>
    <t>Izvor: 5.52</t>
  </si>
  <si>
    <t>Izvor: 5.56</t>
  </si>
  <si>
    <t>Predškolsko i osnovno obrazovanje</t>
  </si>
  <si>
    <t>OŠ DR. ANDRIJA MOHOROVIČIĆ MATULJI</t>
  </si>
  <si>
    <t>5301</t>
  </si>
  <si>
    <t>Osnovnoškolsko obrazovanje</t>
  </si>
  <si>
    <t>530101</t>
  </si>
  <si>
    <t>5.50</t>
  </si>
  <si>
    <t>5.52</t>
  </si>
  <si>
    <t>530106</t>
  </si>
  <si>
    <t>Nabava udžbenika za učenike OŠ</t>
  </si>
  <si>
    <t>530107</t>
  </si>
  <si>
    <t>Prehrana za učenike u osnovnim školama</t>
  </si>
  <si>
    <t>5302</t>
  </si>
  <si>
    <t>530202</t>
  </si>
  <si>
    <t>Produženi boravak učenika-putnika</t>
  </si>
  <si>
    <t>530209</t>
  </si>
  <si>
    <t>Sufinanciranje rada pomoćnika u nastavi</t>
  </si>
  <si>
    <t>1.12</t>
  </si>
  <si>
    <t>5.56</t>
  </si>
  <si>
    <t>530222</t>
  </si>
  <si>
    <t>530239</t>
  </si>
  <si>
    <t>Županijska škola plivanja</t>
  </si>
  <si>
    <t>530240</t>
  </si>
  <si>
    <t>5306</t>
  </si>
  <si>
    <t>530604</t>
  </si>
  <si>
    <t>5308</t>
  </si>
  <si>
    <t>530801</t>
  </si>
  <si>
    <t>I. IZMJENE I DOPUNE FINANCIJSKOG PLANA OŠ "DR.ANDRIJA MOHOROVIČIĆ" MATULJI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</si>
</sst>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00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164" fontId="6" fillId="2" borderId="1" xfId="0" applyNumberFormat="1" applyFont="1" applyFill="1" applyBorder="1" applyAlignment="1">
      <alignment horizontal="right"/>
    </xf>
    <xf numFmtId="4" fontId="6" fillId="2" borderId="0" xfId="0" applyNumberFormat="1" applyFont="1" applyFill="1"/>
    <xf numFmtId="165" fontId="6" fillId="2" borderId="0" xfId="0" applyNumberFormat="1" applyFont="1" applyFill="1"/>
    <xf numFmtId="0" fontId="2" fillId="0" borderId="0" xfId="0" applyFont="1" applyFill="1"/>
    <xf numFmtId="0" fontId="6" fillId="0" borderId="0" xfId="0" applyFont="1" applyFill="1"/>
    <xf numFmtId="4" fontId="6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165" fontId="6" fillId="0" borderId="0" xfId="0" applyNumberFormat="1" applyFont="1" applyFill="1"/>
    <xf numFmtId="4" fontId="6" fillId="0" borderId="1" xfId="0" applyNumberFormat="1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1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zoomScaleNormal="100" workbookViewId="0">
      <selection activeCell="A2" sqref="A2"/>
    </sheetView>
  </sheetViews>
  <sheetFormatPr defaultColWidth="9.140625" defaultRowHeight="15" x14ac:dyDescent="0.25"/>
  <cols>
    <col min="1" max="1" width="38.42578125" style="6" customWidth="1"/>
    <col min="2" max="4" width="15.7109375" style="6" customWidth="1"/>
    <col min="5" max="5" width="15.7109375" style="24" customWidth="1"/>
    <col min="6" max="16384" width="9.140625" style="6"/>
  </cols>
  <sheetData>
    <row r="1" spans="1:5" x14ac:dyDescent="0.25">
      <c r="A1" s="63" t="s">
        <v>178</v>
      </c>
      <c r="B1" s="63"/>
      <c r="C1" s="63"/>
      <c r="D1" s="63"/>
      <c r="E1" s="63"/>
    </row>
    <row r="2" spans="1:5" x14ac:dyDescent="0.25">
      <c r="A2" s="7"/>
      <c r="B2" s="8" t="s">
        <v>5</v>
      </c>
      <c r="C2" s="7"/>
      <c r="D2" s="7"/>
      <c r="E2" s="9"/>
    </row>
    <row r="3" spans="1:5" x14ac:dyDescent="0.25">
      <c r="A3" s="64" t="s">
        <v>82</v>
      </c>
      <c r="B3" s="64"/>
      <c r="C3" s="64"/>
      <c r="D3" s="64"/>
      <c r="E3" s="64"/>
    </row>
    <row r="4" spans="1:5" x14ac:dyDescent="0.25">
      <c r="A4" s="10"/>
      <c r="B4" s="10"/>
      <c r="C4" s="10"/>
      <c r="D4" s="10"/>
      <c r="E4" s="11"/>
    </row>
    <row r="5" spans="1:5" x14ac:dyDescent="0.25">
      <c r="A5" s="62" t="s">
        <v>0</v>
      </c>
      <c r="B5" s="62"/>
      <c r="C5" s="62"/>
      <c r="D5" s="62"/>
      <c r="E5" s="62"/>
    </row>
    <row r="6" spans="1:5" ht="30" x14ac:dyDescent="0.25">
      <c r="A6" s="12" t="s">
        <v>1</v>
      </c>
      <c r="B6" s="12" t="s">
        <v>142</v>
      </c>
      <c r="C6" s="12" t="s">
        <v>78</v>
      </c>
      <c r="D6" s="12" t="s">
        <v>79</v>
      </c>
      <c r="E6" s="13" t="s">
        <v>80</v>
      </c>
    </row>
    <row r="7" spans="1:5" x14ac:dyDescent="0.25">
      <c r="A7" s="14" t="s">
        <v>0</v>
      </c>
      <c r="B7" s="12"/>
      <c r="C7" s="12"/>
      <c r="D7" s="12"/>
      <c r="E7" s="13"/>
    </row>
    <row r="8" spans="1:5" x14ac:dyDescent="0.25">
      <c r="A8" s="15" t="s">
        <v>136</v>
      </c>
      <c r="B8" s="16">
        <v>3010234.6</v>
      </c>
      <c r="C8" s="16">
        <v>239350.86</v>
      </c>
      <c r="D8" s="16">
        <v>3249585.46</v>
      </c>
      <c r="E8" s="17">
        <v>107.95</v>
      </c>
    </row>
    <row r="9" spans="1:5" x14ac:dyDescent="0.25">
      <c r="A9" s="15" t="s">
        <v>137</v>
      </c>
      <c r="B9" s="16">
        <v>73</v>
      </c>
      <c r="C9" s="16"/>
      <c r="D9" s="16">
        <v>73</v>
      </c>
      <c r="E9" s="17">
        <v>100</v>
      </c>
    </row>
    <row r="10" spans="1:5" x14ac:dyDescent="0.25">
      <c r="A10" s="14" t="s">
        <v>27</v>
      </c>
      <c r="B10" s="18">
        <f>B8+B9</f>
        <v>3010307.6</v>
      </c>
      <c r="C10" s="18">
        <f t="shared" ref="C10:C14" si="0">D10-B10</f>
        <v>239350.85999999987</v>
      </c>
      <c r="D10" s="18">
        <f>D8+D9</f>
        <v>3249658.46</v>
      </c>
      <c r="E10" s="13">
        <f t="shared" ref="E10:E13" si="1">D10/B10*100</f>
        <v>107.95104327544468</v>
      </c>
    </row>
    <row r="11" spans="1:5" x14ac:dyDescent="0.25">
      <c r="A11" s="15" t="s">
        <v>138</v>
      </c>
      <c r="B11" s="16">
        <v>2998227.25</v>
      </c>
      <c r="C11" s="16">
        <v>44414.74</v>
      </c>
      <c r="D11" s="16">
        <v>3042641.99</v>
      </c>
      <c r="E11" s="17">
        <v>101.48</v>
      </c>
    </row>
    <row r="12" spans="1:5" x14ac:dyDescent="0.25">
      <c r="A12" s="15" t="s">
        <v>139</v>
      </c>
      <c r="B12" s="16">
        <v>14680.35</v>
      </c>
      <c r="C12" s="16">
        <v>1700</v>
      </c>
      <c r="D12" s="16">
        <v>16380.35</v>
      </c>
      <c r="E12" s="17">
        <v>111.58</v>
      </c>
    </row>
    <row r="13" spans="1:5" x14ac:dyDescent="0.25">
      <c r="A13" s="14" t="s">
        <v>40</v>
      </c>
      <c r="B13" s="18">
        <f>B11+B12</f>
        <v>3012907.6</v>
      </c>
      <c r="C13" s="18">
        <f t="shared" si="0"/>
        <v>46114.740000000224</v>
      </c>
      <c r="D13" s="18">
        <f>D11+D12</f>
        <v>3059022.3400000003</v>
      </c>
      <c r="E13" s="13">
        <f t="shared" si="1"/>
        <v>101.53057266011078</v>
      </c>
    </row>
    <row r="14" spans="1:5" x14ac:dyDescent="0.25">
      <c r="A14" s="14" t="s">
        <v>81</v>
      </c>
      <c r="B14" s="18">
        <f>B10-B13</f>
        <v>-2600</v>
      </c>
      <c r="C14" s="18">
        <f t="shared" si="0"/>
        <v>193236.11999999965</v>
      </c>
      <c r="D14" s="18">
        <f>D10-D13</f>
        <v>190636.11999999965</v>
      </c>
      <c r="E14" s="13">
        <f t="shared" ref="E14" si="2">D14/B14*100</f>
        <v>-7332.1584615384481</v>
      </c>
    </row>
    <row r="15" spans="1:5" s="21" customFormat="1" x14ac:dyDescent="0.25">
      <c r="A15" s="19"/>
      <c r="B15" s="20"/>
      <c r="C15" s="20"/>
      <c r="D15" s="20"/>
      <c r="E15" s="20"/>
    </row>
    <row r="16" spans="1:5" x14ac:dyDescent="0.25">
      <c r="A16" s="62" t="s">
        <v>2</v>
      </c>
      <c r="B16" s="62"/>
      <c r="C16" s="62"/>
      <c r="D16" s="62"/>
      <c r="E16" s="62"/>
    </row>
    <row r="17" spans="1:5" ht="30" x14ac:dyDescent="0.25">
      <c r="A17" s="12" t="s">
        <v>1</v>
      </c>
      <c r="B17" s="12" t="s">
        <v>142</v>
      </c>
      <c r="C17" s="12" t="s">
        <v>78</v>
      </c>
      <c r="D17" s="12" t="s">
        <v>79</v>
      </c>
      <c r="E17" s="13" t="s">
        <v>80</v>
      </c>
    </row>
    <row r="18" spans="1:5" x14ac:dyDescent="0.25">
      <c r="A18" s="14" t="s">
        <v>3</v>
      </c>
      <c r="B18" s="13">
        <v>0</v>
      </c>
      <c r="C18" s="13">
        <v>0</v>
      </c>
      <c r="D18" s="13">
        <v>0</v>
      </c>
      <c r="E18" s="13">
        <v>0</v>
      </c>
    </row>
    <row r="19" spans="1:5" x14ac:dyDescent="0.25">
      <c r="A19" s="1" t="s">
        <v>140</v>
      </c>
      <c r="B19" s="2">
        <v>0</v>
      </c>
      <c r="C19" s="2">
        <v>0</v>
      </c>
      <c r="D19" s="2">
        <v>0</v>
      </c>
      <c r="E19" s="2">
        <v>0</v>
      </c>
    </row>
    <row r="20" spans="1:5" s="21" customFormat="1" x14ac:dyDescent="0.25">
      <c r="A20" s="22" t="s">
        <v>141</v>
      </c>
      <c r="B20" s="16">
        <v>0</v>
      </c>
      <c r="C20" s="16">
        <v>0</v>
      </c>
      <c r="D20" s="16">
        <v>0</v>
      </c>
      <c r="E20" s="16">
        <v>0</v>
      </c>
    </row>
    <row r="21" spans="1:5" s="21" customFormat="1" x14ac:dyDescent="0.25">
      <c r="A21" s="14" t="s">
        <v>7</v>
      </c>
      <c r="B21" s="16">
        <v>0</v>
      </c>
      <c r="C21" s="16">
        <v>0</v>
      </c>
      <c r="D21" s="16">
        <v>0</v>
      </c>
      <c r="E21" s="16">
        <v>0</v>
      </c>
    </row>
    <row r="22" spans="1:5" s="21" customFormat="1" x14ac:dyDescent="0.25">
      <c r="A22" s="19"/>
      <c r="B22" s="20"/>
      <c r="C22" s="20"/>
      <c r="D22" s="20"/>
      <c r="E22" s="20"/>
    </row>
    <row r="23" spans="1:5" x14ac:dyDescent="0.25">
      <c r="A23" s="62" t="s">
        <v>10</v>
      </c>
      <c r="B23" s="62"/>
      <c r="C23" s="62"/>
      <c r="D23" s="62"/>
      <c r="E23" s="62"/>
    </row>
    <row r="24" spans="1:5" s="23" customFormat="1" ht="30" x14ac:dyDescent="0.25">
      <c r="A24" s="12"/>
      <c r="B24" s="12" t="s">
        <v>142</v>
      </c>
      <c r="C24" s="12" t="s">
        <v>78</v>
      </c>
      <c r="D24" s="12" t="s">
        <v>79</v>
      </c>
      <c r="E24" s="13" t="s">
        <v>80</v>
      </c>
    </row>
    <row r="25" spans="1:5" x14ac:dyDescent="0.25">
      <c r="A25" s="14" t="s">
        <v>8</v>
      </c>
      <c r="B25" s="13">
        <f t="shared" ref="B25:D25" si="3">B26-B27</f>
        <v>2600</v>
      </c>
      <c r="C25" s="13">
        <f t="shared" si="3"/>
        <v>-193236.12</v>
      </c>
      <c r="D25" s="13">
        <f t="shared" si="3"/>
        <v>-190636.12</v>
      </c>
      <c r="E25" s="13">
        <f>D25/B25*100</f>
        <v>-7332.1584615384609</v>
      </c>
    </row>
    <row r="26" spans="1:5" s="3" customFormat="1" ht="30" x14ac:dyDescent="0.25">
      <c r="A26" s="1" t="s">
        <v>9</v>
      </c>
      <c r="B26" s="2">
        <v>2600</v>
      </c>
      <c r="C26" s="2">
        <f>D26-B26</f>
        <v>8568.35</v>
      </c>
      <c r="D26" s="2">
        <v>11168.35</v>
      </c>
      <c r="E26" s="2">
        <f>D26/B26*100</f>
        <v>429.55192307692312</v>
      </c>
    </row>
    <row r="27" spans="1:5" s="23" customFormat="1" x14ac:dyDescent="0.25">
      <c r="A27" s="1" t="s">
        <v>4</v>
      </c>
      <c r="B27" s="2">
        <v>0</v>
      </c>
      <c r="C27" s="2">
        <f>D27-B27</f>
        <v>201804.47</v>
      </c>
      <c r="D27" s="2">
        <v>201804.47</v>
      </c>
      <c r="E27" s="2">
        <v>0</v>
      </c>
    </row>
    <row r="28" spans="1:5" s="23" customFormat="1" x14ac:dyDescent="0.25">
      <c r="A28" s="4"/>
      <c r="B28" s="5"/>
      <c r="C28" s="5"/>
      <c r="D28" s="5"/>
      <c r="E28" s="5"/>
    </row>
    <row r="29" spans="1:5" x14ac:dyDescent="0.25">
      <c r="A29" s="62" t="s">
        <v>6</v>
      </c>
      <c r="B29" s="62"/>
      <c r="C29" s="62"/>
      <c r="D29" s="62"/>
      <c r="E29" s="62"/>
    </row>
    <row r="30" spans="1:5" s="23" customFormat="1" ht="30" x14ac:dyDescent="0.25">
      <c r="A30" s="12" t="s">
        <v>11</v>
      </c>
      <c r="B30" s="18">
        <f t="shared" ref="B30:C30" si="4">B31</f>
        <v>0</v>
      </c>
      <c r="C30" s="18">
        <f t="shared" si="4"/>
        <v>0</v>
      </c>
      <c r="D30" s="18">
        <f>D31</f>
        <v>0</v>
      </c>
      <c r="E30" s="18" t="s">
        <v>77</v>
      </c>
    </row>
    <row r="31" spans="1:5" s="3" customFormat="1" x14ac:dyDescent="0.25">
      <c r="A31" s="1" t="s">
        <v>13</v>
      </c>
      <c r="B31" s="2"/>
      <c r="C31" s="2"/>
      <c r="D31" s="2"/>
      <c r="E31" s="2"/>
    </row>
    <row r="32" spans="1:5" s="23" customFormat="1" x14ac:dyDescent="0.25">
      <c r="A32" s="1" t="s">
        <v>12</v>
      </c>
      <c r="B32" s="2"/>
      <c r="C32" s="2"/>
      <c r="D32" s="2"/>
      <c r="E32" s="2"/>
    </row>
  </sheetData>
  <mergeCells count="6">
    <mergeCell ref="A29:E29"/>
    <mergeCell ref="A1:E1"/>
    <mergeCell ref="A3:E3"/>
    <mergeCell ref="A5:E5"/>
    <mergeCell ref="A23:E23"/>
    <mergeCell ref="A16:E16"/>
  </mergeCells>
  <printOptions horizontalCentered="1" verticalCentered="1"/>
  <pageMargins left="0.70866141732283472" right="0.70866141732283472" top="0" bottom="0" header="0" footer="0"/>
  <pageSetup paperSize="9" scale="86" orientation="portrait" r:id="rId1"/>
  <headerFooter>
    <oddFooter>&amp;R&amp;N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Normal="100" workbookViewId="0">
      <selection sqref="A1:F22"/>
    </sheetView>
  </sheetViews>
  <sheetFormatPr defaultColWidth="8.85546875" defaultRowHeight="15" x14ac:dyDescent="0.25"/>
  <cols>
    <col min="1" max="1" width="10.7109375" style="55" customWidth="1" collapsed="1"/>
    <col min="2" max="2" width="30.85546875" style="28" customWidth="1" collapsed="1"/>
    <col min="3" max="3" width="11.5703125" style="55" bestFit="1" customWidth="1" collapsed="1"/>
    <col min="4" max="4" width="13.42578125" style="55" bestFit="1" customWidth="1" collapsed="1"/>
    <col min="5" max="5" width="12.28515625" style="55" bestFit="1" customWidth="1" collapsed="1"/>
    <col min="6" max="6" width="14.42578125" style="55" bestFit="1" customWidth="1" collapsed="1"/>
    <col min="7" max="16384" width="8.85546875" style="55"/>
  </cols>
  <sheetData>
    <row r="1" spans="1:6" x14ac:dyDescent="0.25">
      <c r="A1" s="59" t="s">
        <v>95</v>
      </c>
    </row>
    <row r="2" spans="1:6" x14ac:dyDescent="0.25">
      <c r="A2" s="59" t="s">
        <v>83</v>
      </c>
    </row>
    <row r="3" spans="1:6" s="28" customFormat="1" ht="45" x14ac:dyDescent="0.25">
      <c r="A3" s="26" t="s">
        <v>1</v>
      </c>
      <c r="B3" s="26" t="s">
        <v>14</v>
      </c>
      <c r="C3" s="26" t="s">
        <v>142</v>
      </c>
      <c r="D3" s="26" t="s">
        <v>78</v>
      </c>
      <c r="E3" s="26" t="s">
        <v>79</v>
      </c>
      <c r="F3" s="26" t="s">
        <v>80</v>
      </c>
    </row>
    <row r="4" spans="1:6" x14ac:dyDescent="0.25">
      <c r="A4" s="60"/>
      <c r="B4" s="1" t="s">
        <v>0</v>
      </c>
      <c r="C4" s="61"/>
      <c r="D4" s="61"/>
      <c r="E4" s="61"/>
      <c r="F4" s="61"/>
    </row>
    <row r="5" spans="1:6" x14ac:dyDescent="0.25">
      <c r="A5" s="60" t="s">
        <v>15</v>
      </c>
      <c r="B5" s="1" t="s">
        <v>16</v>
      </c>
      <c r="C5" s="61">
        <v>3010234.6</v>
      </c>
      <c r="D5" s="61">
        <v>239350.86</v>
      </c>
      <c r="E5" s="61">
        <v>3249585.46</v>
      </c>
      <c r="F5" s="61">
        <v>107.95</v>
      </c>
    </row>
    <row r="6" spans="1:6" ht="45" x14ac:dyDescent="0.25">
      <c r="A6" s="60" t="s">
        <v>17</v>
      </c>
      <c r="B6" s="1" t="s">
        <v>18</v>
      </c>
      <c r="C6" s="61">
        <v>2483475</v>
      </c>
      <c r="D6" s="61">
        <v>215340.65</v>
      </c>
      <c r="E6" s="61">
        <v>2698815.65</v>
      </c>
      <c r="F6" s="61">
        <v>108.67</v>
      </c>
    </row>
    <row r="7" spans="1:6" x14ac:dyDescent="0.25">
      <c r="A7" s="60" t="s">
        <v>19</v>
      </c>
      <c r="B7" s="1" t="s">
        <v>20</v>
      </c>
      <c r="C7" s="61">
        <v>10</v>
      </c>
      <c r="D7" s="61">
        <v>-4</v>
      </c>
      <c r="E7" s="61">
        <v>6</v>
      </c>
      <c r="F7" s="61">
        <v>60</v>
      </c>
    </row>
    <row r="8" spans="1:6" ht="60" x14ac:dyDescent="0.25">
      <c r="A8" s="60" t="s">
        <v>21</v>
      </c>
      <c r="B8" s="1" t="s">
        <v>22</v>
      </c>
      <c r="C8" s="61">
        <v>214256.5</v>
      </c>
      <c r="D8" s="61">
        <v>10000</v>
      </c>
      <c r="E8" s="61">
        <v>224256.5</v>
      </c>
      <c r="F8" s="61">
        <v>104.67</v>
      </c>
    </row>
    <row r="9" spans="1:6" ht="60" x14ac:dyDescent="0.25">
      <c r="A9" s="60" t="s">
        <v>23</v>
      </c>
      <c r="B9" s="1" t="s">
        <v>115</v>
      </c>
      <c r="C9" s="61">
        <v>12400</v>
      </c>
      <c r="D9" s="61">
        <v>761.25</v>
      </c>
      <c r="E9" s="61">
        <v>13161.25</v>
      </c>
      <c r="F9" s="61">
        <v>106.14</v>
      </c>
    </row>
    <row r="10" spans="1:6" ht="45" x14ac:dyDescent="0.25">
      <c r="A10" s="60" t="s">
        <v>24</v>
      </c>
      <c r="B10" s="1" t="s">
        <v>25</v>
      </c>
      <c r="C10" s="61">
        <v>300093.09999999998</v>
      </c>
      <c r="D10" s="61">
        <v>13252.96</v>
      </c>
      <c r="E10" s="61">
        <v>313346.06</v>
      </c>
      <c r="F10" s="61">
        <v>104.42</v>
      </c>
    </row>
    <row r="11" spans="1:6" ht="30" x14ac:dyDescent="0.25">
      <c r="A11" s="60" t="s">
        <v>63</v>
      </c>
      <c r="B11" s="1" t="s">
        <v>64</v>
      </c>
      <c r="C11" s="61">
        <v>73</v>
      </c>
      <c r="D11" s="61"/>
      <c r="E11" s="61">
        <v>73</v>
      </c>
      <c r="F11" s="61">
        <v>100</v>
      </c>
    </row>
    <row r="12" spans="1:6" ht="30" x14ac:dyDescent="0.25">
      <c r="A12" s="60" t="s">
        <v>65</v>
      </c>
      <c r="B12" s="1" t="s">
        <v>66</v>
      </c>
      <c r="C12" s="61">
        <v>73</v>
      </c>
      <c r="D12" s="61"/>
      <c r="E12" s="61">
        <v>73</v>
      </c>
      <c r="F12" s="61">
        <v>100</v>
      </c>
    </row>
    <row r="13" spans="1:6" x14ac:dyDescent="0.25">
      <c r="A13" s="60"/>
      <c r="B13" s="1" t="s">
        <v>27</v>
      </c>
      <c r="C13" s="61">
        <v>3010307.6</v>
      </c>
      <c r="D13" s="61">
        <v>239350.86</v>
      </c>
      <c r="E13" s="61">
        <v>3249658.46</v>
      </c>
      <c r="F13" s="61">
        <v>107.95</v>
      </c>
    </row>
    <row r="14" spans="1:6" x14ac:dyDescent="0.25">
      <c r="A14" s="60" t="s">
        <v>28</v>
      </c>
      <c r="B14" s="1" t="s">
        <v>29</v>
      </c>
      <c r="C14" s="61">
        <v>2998227.25</v>
      </c>
      <c r="D14" s="61">
        <v>44414.74</v>
      </c>
      <c r="E14" s="61">
        <v>3042641.99</v>
      </c>
      <c r="F14" s="61">
        <v>101.48</v>
      </c>
    </row>
    <row r="15" spans="1:6" x14ac:dyDescent="0.25">
      <c r="A15" s="60" t="s">
        <v>30</v>
      </c>
      <c r="B15" s="1" t="s">
        <v>31</v>
      </c>
      <c r="C15" s="61">
        <v>2523784.11</v>
      </c>
      <c r="D15" s="61">
        <v>30230</v>
      </c>
      <c r="E15" s="61">
        <v>2554014.11</v>
      </c>
      <c r="F15" s="61">
        <v>101.2</v>
      </c>
    </row>
    <row r="16" spans="1:6" x14ac:dyDescent="0.25">
      <c r="A16" s="60" t="s">
        <v>32</v>
      </c>
      <c r="B16" s="1" t="s">
        <v>33</v>
      </c>
      <c r="C16" s="61">
        <v>442456.11</v>
      </c>
      <c r="D16" s="61">
        <v>11003.26</v>
      </c>
      <c r="E16" s="61">
        <v>453459.37</v>
      </c>
      <c r="F16" s="61">
        <v>102.49</v>
      </c>
    </row>
    <row r="17" spans="1:6" x14ac:dyDescent="0.25">
      <c r="A17" s="60" t="s">
        <v>34</v>
      </c>
      <c r="B17" s="1" t="s">
        <v>35</v>
      </c>
      <c r="C17" s="61">
        <v>987.03</v>
      </c>
      <c r="D17" s="61">
        <v>-818.52</v>
      </c>
      <c r="E17" s="61">
        <v>168.51</v>
      </c>
      <c r="F17" s="61">
        <v>17.07</v>
      </c>
    </row>
    <row r="18" spans="1:6" ht="45" x14ac:dyDescent="0.25">
      <c r="A18" s="60" t="s">
        <v>67</v>
      </c>
      <c r="B18" s="1" t="s">
        <v>68</v>
      </c>
      <c r="C18" s="61">
        <v>30000</v>
      </c>
      <c r="D18" s="61">
        <v>4000</v>
      </c>
      <c r="E18" s="61">
        <v>34000</v>
      </c>
      <c r="F18" s="61">
        <v>113.33</v>
      </c>
    </row>
    <row r="19" spans="1:6" ht="30" x14ac:dyDescent="0.25">
      <c r="A19" s="60" t="s">
        <v>69</v>
      </c>
      <c r="B19" s="1" t="s">
        <v>114</v>
      </c>
      <c r="C19" s="61">
        <v>1000</v>
      </c>
      <c r="D19" s="61"/>
      <c r="E19" s="61">
        <v>1000</v>
      </c>
      <c r="F19" s="61">
        <v>100</v>
      </c>
    </row>
    <row r="20" spans="1:6" ht="30" x14ac:dyDescent="0.25">
      <c r="A20" s="60" t="s">
        <v>36</v>
      </c>
      <c r="B20" s="1" t="s">
        <v>37</v>
      </c>
      <c r="C20" s="61">
        <v>14680.35</v>
      </c>
      <c r="D20" s="61">
        <v>1700</v>
      </c>
      <c r="E20" s="61">
        <v>16380.35</v>
      </c>
      <c r="F20" s="61">
        <v>111.58</v>
      </c>
    </row>
    <row r="21" spans="1:6" ht="30" x14ac:dyDescent="0.25">
      <c r="A21" s="60" t="s">
        <v>38</v>
      </c>
      <c r="B21" s="1" t="s">
        <v>39</v>
      </c>
      <c r="C21" s="61">
        <v>14680.35</v>
      </c>
      <c r="D21" s="61">
        <v>1700</v>
      </c>
      <c r="E21" s="61">
        <v>16380.35</v>
      </c>
      <c r="F21" s="61">
        <v>111.58</v>
      </c>
    </row>
    <row r="22" spans="1:6" x14ac:dyDescent="0.25">
      <c r="A22" s="60"/>
      <c r="B22" s="1" t="s">
        <v>40</v>
      </c>
      <c r="C22" s="61">
        <v>3012907.6</v>
      </c>
      <c r="D22" s="61">
        <v>46114.74</v>
      </c>
      <c r="E22" s="61">
        <v>3059022.34</v>
      </c>
      <c r="F22" s="61">
        <v>101.53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zoomScaleNormal="100" workbookViewId="0">
      <selection activeCell="E14" sqref="E14"/>
    </sheetView>
  </sheetViews>
  <sheetFormatPr defaultColWidth="8.85546875" defaultRowHeight="15" x14ac:dyDescent="0.25"/>
  <cols>
    <col min="1" max="1" width="10.7109375" style="33" customWidth="1" collapsed="1"/>
    <col min="2" max="2" width="30.28515625" style="33" customWidth="1" collapsed="1"/>
    <col min="3" max="5" width="15.7109375" style="33" customWidth="1" collapsed="1"/>
    <col min="6" max="6" width="14.85546875" style="34" bestFit="1" customWidth="1" collapsed="1"/>
    <col min="7" max="7" width="8.85546875" style="33"/>
    <col min="8" max="8" width="86.85546875" style="33" bestFit="1" customWidth="1"/>
    <col min="9" max="9" width="8.85546875" style="33"/>
    <col min="10" max="10" width="11.7109375" style="33" bestFit="1" customWidth="1"/>
    <col min="11" max="13" width="8.85546875" style="33"/>
    <col min="14" max="14" width="9.5703125" style="33" bestFit="1" customWidth="1"/>
    <col min="15" max="16384" width="8.85546875" style="33"/>
  </cols>
  <sheetData>
    <row r="1" spans="1:14" x14ac:dyDescent="0.25">
      <c r="A1" s="32" t="s">
        <v>95</v>
      </c>
    </row>
    <row r="2" spans="1:14" x14ac:dyDescent="0.25">
      <c r="A2" s="32" t="s">
        <v>84</v>
      </c>
    </row>
    <row r="3" spans="1:14" s="37" customFormat="1" ht="30" x14ac:dyDescent="0.25">
      <c r="A3" s="35" t="s">
        <v>1</v>
      </c>
      <c r="B3" s="35" t="s">
        <v>14</v>
      </c>
      <c r="C3" s="35" t="s">
        <v>142</v>
      </c>
      <c r="D3" s="35" t="s">
        <v>78</v>
      </c>
      <c r="E3" s="35" t="s">
        <v>79</v>
      </c>
      <c r="F3" s="36" t="s">
        <v>80</v>
      </c>
    </row>
    <row r="4" spans="1:14" x14ac:dyDescent="0.25">
      <c r="A4" s="38"/>
      <c r="B4" s="38" t="s">
        <v>0</v>
      </c>
      <c r="C4" s="38"/>
      <c r="D4" s="39"/>
      <c r="E4" s="39"/>
      <c r="F4" s="39"/>
      <c r="N4" s="41"/>
    </row>
    <row r="5" spans="1:14" x14ac:dyDescent="0.25">
      <c r="A5" s="38" t="s">
        <v>116</v>
      </c>
      <c r="B5" s="38" t="s">
        <v>41</v>
      </c>
      <c r="C5" s="42">
        <v>159405.39000000001</v>
      </c>
      <c r="D5" s="40">
        <v>-41224.25</v>
      </c>
      <c r="E5" s="40">
        <v>118181.14</v>
      </c>
      <c r="F5" s="39">
        <v>74.14</v>
      </c>
      <c r="N5" s="41"/>
    </row>
    <row r="6" spans="1:14" x14ac:dyDescent="0.25">
      <c r="A6" s="38" t="s">
        <v>148</v>
      </c>
      <c r="B6" s="38" t="s">
        <v>144</v>
      </c>
      <c r="C6" s="42"/>
      <c r="D6" s="40">
        <v>103364.65</v>
      </c>
      <c r="E6" s="40">
        <v>103364.65</v>
      </c>
      <c r="F6" s="39"/>
      <c r="N6" s="41"/>
    </row>
    <row r="7" spans="1:14" x14ac:dyDescent="0.25">
      <c r="A7" s="38" t="s">
        <v>117</v>
      </c>
      <c r="B7" s="38" t="s">
        <v>42</v>
      </c>
      <c r="C7" s="42">
        <v>159405.39000000001</v>
      </c>
      <c r="D7" s="40">
        <v>-144588.9</v>
      </c>
      <c r="E7" s="40">
        <v>14816.49</v>
      </c>
      <c r="F7" s="39">
        <v>9.2899999999999991</v>
      </c>
      <c r="N7" s="41"/>
    </row>
    <row r="8" spans="1:14" x14ac:dyDescent="0.25">
      <c r="A8" s="38" t="s">
        <v>118</v>
      </c>
      <c r="B8" s="38" t="s">
        <v>43</v>
      </c>
      <c r="C8" s="42">
        <v>11810</v>
      </c>
      <c r="D8" s="40">
        <v>757.25</v>
      </c>
      <c r="E8" s="40">
        <v>12567.25</v>
      </c>
      <c r="F8" s="39">
        <v>106.41</v>
      </c>
      <c r="N8" s="41"/>
    </row>
    <row r="9" spans="1:14" x14ac:dyDescent="0.25">
      <c r="A9" s="38" t="s">
        <v>119</v>
      </c>
      <c r="B9" s="38" t="s">
        <v>44</v>
      </c>
      <c r="C9" s="42">
        <v>11810</v>
      </c>
      <c r="D9" s="40">
        <v>757.25</v>
      </c>
      <c r="E9" s="40">
        <v>12567.25</v>
      </c>
      <c r="F9" s="39">
        <v>106.41</v>
      </c>
      <c r="N9" s="41"/>
    </row>
    <row r="10" spans="1:14" x14ac:dyDescent="0.25">
      <c r="A10" s="38" t="s">
        <v>120</v>
      </c>
      <c r="B10" s="38" t="s">
        <v>45</v>
      </c>
      <c r="C10" s="42">
        <v>319756.5</v>
      </c>
      <c r="D10" s="40">
        <v>10399.11</v>
      </c>
      <c r="E10" s="40">
        <v>330155.61</v>
      </c>
      <c r="F10" s="39">
        <v>103.25</v>
      </c>
      <c r="N10" s="41"/>
    </row>
    <row r="11" spans="1:14" x14ac:dyDescent="0.25">
      <c r="A11" s="38" t="s">
        <v>121</v>
      </c>
      <c r="B11" s="38" t="s">
        <v>46</v>
      </c>
      <c r="C11" s="42">
        <v>214256.5</v>
      </c>
      <c r="D11" s="40">
        <v>10000</v>
      </c>
      <c r="E11" s="40">
        <v>224256.5</v>
      </c>
      <c r="F11" s="39">
        <v>104.67</v>
      </c>
      <c r="N11" s="41"/>
    </row>
    <row r="12" spans="1:14" x14ac:dyDescent="0.25">
      <c r="A12" s="38" t="s">
        <v>122</v>
      </c>
      <c r="B12" s="38" t="s">
        <v>47</v>
      </c>
      <c r="C12" s="42">
        <v>105500</v>
      </c>
      <c r="D12" s="40">
        <v>399.11</v>
      </c>
      <c r="E12" s="40">
        <v>105899.11</v>
      </c>
      <c r="F12" s="39">
        <v>100.38</v>
      </c>
      <c r="N12" s="41"/>
    </row>
    <row r="13" spans="1:14" x14ac:dyDescent="0.25">
      <c r="A13" s="38" t="s">
        <v>123</v>
      </c>
      <c r="B13" s="38" t="s">
        <v>48</v>
      </c>
      <c r="C13" s="42">
        <v>2518662.71</v>
      </c>
      <c r="D13" s="40">
        <v>269418.75</v>
      </c>
      <c r="E13" s="40">
        <v>2788081.46</v>
      </c>
      <c r="F13" s="39">
        <v>110.7</v>
      </c>
      <c r="N13" s="41"/>
    </row>
    <row r="14" spans="1:14" x14ac:dyDescent="0.25">
      <c r="A14" s="38" t="s">
        <v>149</v>
      </c>
      <c r="B14" s="38" t="s">
        <v>145</v>
      </c>
      <c r="C14" s="42">
        <v>2366359.61</v>
      </c>
      <c r="D14" s="40">
        <v>223780.48000000001</v>
      </c>
      <c r="E14" s="40">
        <v>2590140.09</v>
      </c>
      <c r="F14" s="39">
        <v>109.46</v>
      </c>
      <c r="N14" s="41"/>
    </row>
    <row r="15" spans="1:14" x14ac:dyDescent="0.25">
      <c r="A15" s="38" t="s">
        <v>150</v>
      </c>
      <c r="B15" s="38" t="s">
        <v>146</v>
      </c>
      <c r="C15" s="42">
        <v>120000</v>
      </c>
      <c r="D15" s="40">
        <v>1711.44</v>
      </c>
      <c r="E15" s="40">
        <v>121711.44</v>
      </c>
      <c r="F15" s="39">
        <v>101.43</v>
      </c>
      <c r="N15" s="41"/>
    </row>
    <row r="16" spans="1:14" x14ac:dyDescent="0.25">
      <c r="A16" s="38" t="s">
        <v>151</v>
      </c>
      <c r="B16" s="38" t="s">
        <v>147</v>
      </c>
      <c r="C16" s="42">
        <v>32303.1</v>
      </c>
      <c r="D16" s="40">
        <v>43926.83</v>
      </c>
      <c r="E16" s="40">
        <v>76229.929999999993</v>
      </c>
      <c r="F16" s="39">
        <v>235.98</v>
      </c>
      <c r="N16" s="41"/>
    </row>
    <row r="17" spans="1:14" x14ac:dyDescent="0.25">
      <c r="A17" s="38" t="s">
        <v>124</v>
      </c>
      <c r="B17" s="38" t="s">
        <v>49</v>
      </c>
      <c r="C17" s="42">
        <v>600</v>
      </c>
      <c r="D17" s="40"/>
      <c r="E17" s="40">
        <v>600</v>
      </c>
      <c r="F17" s="39">
        <v>100</v>
      </c>
      <c r="N17" s="41"/>
    </row>
    <row r="18" spans="1:14" x14ac:dyDescent="0.25">
      <c r="A18" s="38" t="s">
        <v>125</v>
      </c>
      <c r="B18" s="38" t="s">
        <v>50</v>
      </c>
      <c r="C18" s="42">
        <v>600</v>
      </c>
      <c r="D18" s="40"/>
      <c r="E18" s="40">
        <v>600</v>
      </c>
      <c r="F18" s="39">
        <v>100</v>
      </c>
      <c r="N18" s="41"/>
    </row>
    <row r="19" spans="1:14" x14ac:dyDescent="0.25">
      <c r="A19" s="38" t="s">
        <v>126</v>
      </c>
      <c r="B19" s="38" t="s">
        <v>53</v>
      </c>
      <c r="C19" s="42">
        <v>73</v>
      </c>
      <c r="D19" s="40"/>
      <c r="E19" s="40">
        <v>73</v>
      </c>
      <c r="F19" s="39">
        <v>100</v>
      </c>
      <c r="N19" s="41"/>
    </row>
    <row r="20" spans="1:14" x14ac:dyDescent="0.25">
      <c r="A20" s="38" t="s">
        <v>127</v>
      </c>
      <c r="B20" s="38" t="s">
        <v>70</v>
      </c>
      <c r="C20" s="42">
        <v>73</v>
      </c>
      <c r="D20" s="40"/>
      <c r="E20" s="40">
        <v>73</v>
      </c>
      <c r="F20" s="39">
        <v>100</v>
      </c>
      <c r="N20" s="41"/>
    </row>
    <row r="21" spans="1:14" x14ac:dyDescent="0.25">
      <c r="A21" s="38"/>
      <c r="B21" s="38" t="s">
        <v>27</v>
      </c>
      <c r="C21" s="42">
        <v>3010307.6</v>
      </c>
      <c r="D21" s="40">
        <v>239350.86</v>
      </c>
      <c r="E21" s="40">
        <v>3249658.46</v>
      </c>
      <c r="F21" s="39">
        <v>107.95</v>
      </c>
      <c r="N21" s="41"/>
    </row>
    <row r="22" spans="1:14" x14ac:dyDescent="0.25">
      <c r="A22" s="38" t="s">
        <v>116</v>
      </c>
      <c r="B22" s="38" t="s">
        <v>41</v>
      </c>
      <c r="C22" s="42">
        <v>159405.39000000001</v>
      </c>
      <c r="D22" s="40">
        <v>-54872.77</v>
      </c>
      <c r="E22" s="40">
        <v>104532.62</v>
      </c>
      <c r="F22" s="39">
        <v>65.58</v>
      </c>
      <c r="N22" s="41"/>
    </row>
    <row r="23" spans="1:14" x14ac:dyDescent="0.25">
      <c r="A23" s="38" t="s">
        <v>148</v>
      </c>
      <c r="B23" s="38" t="s">
        <v>144</v>
      </c>
      <c r="C23" s="42"/>
      <c r="D23" s="40">
        <v>93452.62</v>
      </c>
      <c r="E23" s="40">
        <v>93452.62</v>
      </c>
      <c r="F23" s="39"/>
      <c r="N23" s="41"/>
    </row>
    <row r="24" spans="1:14" x14ac:dyDescent="0.25">
      <c r="A24" s="38" t="s">
        <v>117</v>
      </c>
      <c r="B24" s="38" t="s">
        <v>42</v>
      </c>
      <c r="C24" s="42">
        <v>159405.39000000001</v>
      </c>
      <c r="D24" s="40">
        <v>-148325.39000000001</v>
      </c>
      <c r="E24" s="40">
        <v>11080</v>
      </c>
      <c r="F24" s="39">
        <v>6.95</v>
      </c>
      <c r="N24" s="41"/>
    </row>
    <row r="25" spans="1:14" x14ac:dyDescent="0.25">
      <c r="A25" s="38" t="s">
        <v>118</v>
      </c>
      <c r="B25" s="38" t="s">
        <v>43</v>
      </c>
      <c r="C25" s="42">
        <v>11860</v>
      </c>
      <c r="D25" s="40">
        <v>-54</v>
      </c>
      <c r="E25" s="40">
        <v>11806</v>
      </c>
      <c r="F25" s="39">
        <v>99.54</v>
      </c>
      <c r="N25" s="41"/>
    </row>
    <row r="26" spans="1:14" x14ac:dyDescent="0.25">
      <c r="A26" s="38" t="s">
        <v>119</v>
      </c>
      <c r="B26" s="38" t="s">
        <v>44</v>
      </c>
      <c r="C26" s="42">
        <v>11810</v>
      </c>
      <c r="D26" s="40">
        <v>-4</v>
      </c>
      <c r="E26" s="40">
        <v>11806</v>
      </c>
      <c r="F26" s="39">
        <v>99.97</v>
      </c>
      <c r="N26" s="41"/>
    </row>
    <row r="27" spans="1:14" x14ac:dyDescent="0.25">
      <c r="A27" s="38" t="s">
        <v>128</v>
      </c>
      <c r="B27" s="38" t="s">
        <v>51</v>
      </c>
      <c r="C27" s="42">
        <v>50</v>
      </c>
      <c r="D27" s="40">
        <v>-50</v>
      </c>
      <c r="E27" s="40"/>
      <c r="F27" s="39"/>
      <c r="N27" s="41"/>
    </row>
    <row r="28" spans="1:14" x14ac:dyDescent="0.25">
      <c r="A28" s="38" t="s">
        <v>120</v>
      </c>
      <c r="B28" s="38" t="s">
        <v>45</v>
      </c>
      <c r="C28" s="42">
        <v>321056.5</v>
      </c>
      <c r="D28" s="40">
        <v>12334.61</v>
      </c>
      <c r="E28" s="40">
        <v>333391.11</v>
      </c>
      <c r="F28" s="39">
        <v>103.84</v>
      </c>
      <c r="N28" s="41"/>
    </row>
    <row r="29" spans="1:14" x14ac:dyDescent="0.25">
      <c r="A29" s="38" t="s">
        <v>121</v>
      </c>
      <c r="B29" s="38" t="s">
        <v>46</v>
      </c>
      <c r="C29" s="42">
        <v>214256.5</v>
      </c>
      <c r="D29" s="40">
        <v>10000</v>
      </c>
      <c r="E29" s="40">
        <v>224256.5</v>
      </c>
      <c r="F29" s="39">
        <v>104.67</v>
      </c>
      <c r="N29" s="41"/>
    </row>
    <row r="30" spans="1:14" x14ac:dyDescent="0.25">
      <c r="A30" s="38" t="s">
        <v>122</v>
      </c>
      <c r="B30" s="38" t="s">
        <v>47</v>
      </c>
      <c r="C30" s="42">
        <v>105500</v>
      </c>
      <c r="D30" s="40"/>
      <c r="E30" s="40">
        <v>105500</v>
      </c>
      <c r="F30" s="39">
        <v>100</v>
      </c>
      <c r="N30" s="41"/>
    </row>
    <row r="31" spans="1:14" x14ac:dyDescent="0.25">
      <c r="A31" s="38" t="s">
        <v>129</v>
      </c>
      <c r="B31" s="38" t="s">
        <v>52</v>
      </c>
      <c r="C31" s="42">
        <v>1300</v>
      </c>
      <c r="D31" s="40">
        <v>2334.61</v>
      </c>
      <c r="E31" s="40">
        <v>3634.61</v>
      </c>
      <c r="F31" s="39">
        <v>279.58999999999997</v>
      </c>
      <c r="N31" s="41"/>
    </row>
    <row r="32" spans="1:14" x14ac:dyDescent="0.25">
      <c r="A32" s="38" t="s">
        <v>123</v>
      </c>
      <c r="B32" s="38" t="s">
        <v>48</v>
      </c>
      <c r="C32" s="42">
        <v>2519762.71</v>
      </c>
      <c r="D32" s="40">
        <v>88223.19</v>
      </c>
      <c r="E32" s="40">
        <v>2607985.9</v>
      </c>
      <c r="F32" s="39">
        <v>103.5</v>
      </c>
      <c r="N32" s="41"/>
    </row>
    <row r="33" spans="1:14" x14ac:dyDescent="0.25">
      <c r="A33" s="38" t="s">
        <v>149</v>
      </c>
      <c r="B33" s="38" t="s">
        <v>145</v>
      </c>
      <c r="C33" s="42">
        <v>2367459.61</v>
      </c>
      <c r="D33" s="40">
        <v>46656.3</v>
      </c>
      <c r="E33" s="40">
        <v>2414115.91</v>
      </c>
      <c r="F33" s="39">
        <v>101.97</v>
      </c>
      <c r="N33" s="41"/>
    </row>
    <row r="34" spans="1:14" x14ac:dyDescent="0.25">
      <c r="A34" s="38" t="s">
        <v>150</v>
      </c>
      <c r="B34" s="38" t="s">
        <v>146</v>
      </c>
      <c r="C34" s="42">
        <v>120000</v>
      </c>
      <c r="D34" s="40"/>
      <c r="E34" s="40">
        <v>120000</v>
      </c>
      <c r="F34" s="39">
        <v>100</v>
      </c>
      <c r="N34" s="41"/>
    </row>
    <row r="35" spans="1:14" x14ac:dyDescent="0.25">
      <c r="A35" s="38" t="s">
        <v>151</v>
      </c>
      <c r="B35" s="38" t="s">
        <v>147</v>
      </c>
      <c r="C35" s="42">
        <v>32303.1</v>
      </c>
      <c r="D35" s="40">
        <v>41566.89</v>
      </c>
      <c r="E35" s="40">
        <v>73869.990000000005</v>
      </c>
      <c r="F35" s="39">
        <v>228.68</v>
      </c>
      <c r="N35" s="41"/>
    </row>
    <row r="36" spans="1:14" x14ac:dyDescent="0.25">
      <c r="A36" s="38" t="s">
        <v>124</v>
      </c>
      <c r="B36" s="38" t="s">
        <v>49</v>
      </c>
      <c r="C36" s="42">
        <v>700</v>
      </c>
      <c r="D36" s="40">
        <v>533.71</v>
      </c>
      <c r="E36" s="40">
        <v>1233.71</v>
      </c>
      <c r="F36" s="39">
        <v>176.24</v>
      </c>
      <c r="N36" s="41"/>
    </row>
    <row r="37" spans="1:14" x14ac:dyDescent="0.25">
      <c r="A37" s="38" t="s">
        <v>125</v>
      </c>
      <c r="B37" s="38" t="s">
        <v>50</v>
      </c>
      <c r="C37" s="42">
        <v>600</v>
      </c>
      <c r="D37" s="40"/>
      <c r="E37" s="40">
        <v>600</v>
      </c>
      <c r="F37" s="39">
        <v>100</v>
      </c>
      <c r="N37" s="41"/>
    </row>
    <row r="38" spans="1:14" x14ac:dyDescent="0.25">
      <c r="A38" s="38" t="s">
        <v>130</v>
      </c>
      <c r="B38" s="38" t="s">
        <v>71</v>
      </c>
      <c r="C38" s="42">
        <v>100</v>
      </c>
      <c r="D38" s="40">
        <v>533.71</v>
      </c>
      <c r="E38" s="40">
        <v>633.71</v>
      </c>
      <c r="F38" s="39">
        <v>633.71</v>
      </c>
    </row>
    <row r="39" spans="1:14" x14ac:dyDescent="0.25">
      <c r="A39" s="38" t="s">
        <v>126</v>
      </c>
      <c r="B39" s="38" t="s">
        <v>53</v>
      </c>
      <c r="C39" s="42">
        <v>123</v>
      </c>
      <c r="D39" s="40">
        <v>-50</v>
      </c>
      <c r="E39" s="40">
        <v>73</v>
      </c>
      <c r="F39" s="39">
        <v>59.35</v>
      </c>
      <c r="N39" s="41"/>
    </row>
    <row r="40" spans="1:14" x14ac:dyDescent="0.25">
      <c r="A40" s="38" t="s">
        <v>127</v>
      </c>
      <c r="B40" s="38" t="s">
        <v>70</v>
      </c>
      <c r="C40" s="42">
        <v>73</v>
      </c>
      <c r="D40" s="40"/>
      <c r="E40" s="40">
        <v>73</v>
      </c>
      <c r="F40" s="39">
        <v>100</v>
      </c>
      <c r="N40" s="41"/>
    </row>
    <row r="41" spans="1:14" x14ac:dyDescent="0.25">
      <c r="A41" s="38" t="s">
        <v>131</v>
      </c>
      <c r="B41" s="38" t="s">
        <v>54</v>
      </c>
      <c r="C41" s="42">
        <v>50</v>
      </c>
      <c r="D41" s="40">
        <v>-50</v>
      </c>
      <c r="E41" s="40"/>
      <c r="F41" s="39"/>
      <c r="N41" s="41"/>
    </row>
    <row r="42" spans="1:14" x14ac:dyDescent="0.25">
      <c r="A42" s="38"/>
      <c r="B42" s="38" t="s">
        <v>40</v>
      </c>
      <c r="C42" s="42">
        <v>3012907.6</v>
      </c>
      <c r="D42" s="40">
        <v>46114.74</v>
      </c>
      <c r="E42" s="40">
        <v>3059022.34</v>
      </c>
      <c r="F42" s="39">
        <v>101.53</v>
      </c>
      <c r="N42" s="41"/>
    </row>
    <row r="43" spans="1:14" x14ac:dyDescent="0.25">
      <c r="J43" s="34"/>
      <c r="K43" s="34"/>
      <c r="L43" s="34"/>
      <c r="N43" s="41"/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Normal="100" workbookViewId="0">
      <selection activeCell="E18" sqref="E18"/>
    </sheetView>
  </sheetViews>
  <sheetFormatPr defaultColWidth="8.85546875" defaultRowHeight="15" x14ac:dyDescent="0.25"/>
  <cols>
    <col min="1" max="1" width="15.7109375" style="27" customWidth="1" collapsed="1"/>
    <col min="2" max="2" width="27.140625" style="27" customWidth="1" collapsed="1"/>
    <col min="3" max="5" width="15.7109375" style="27" customWidth="1" collapsed="1"/>
    <col min="6" max="6" width="10.85546875" style="30" customWidth="1" collapsed="1"/>
    <col min="7" max="10" width="8.85546875" style="27"/>
    <col min="11" max="11" width="11.7109375" style="27" bestFit="1" customWidth="1"/>
    <col min="12" max="12" width="8.85546875" style="27"/>
    <col min="13" max="13" width="11.7109375" style="27" bestFit="1" customWidth="1"/>
    <col min="14" max="15" width="8.85546875" style="27"/>
    <col min="16" max="16" width="9.5703125" style="27" bestFit="1" customWidth="1"/>
    <col min="17" max="16384" width="8.85546875" style="27"/>
  </cols>
  <sheetData>
    <row r="1" spans="1:16" x14ac:dyDescent="0.25">
      <c r="A1" s="25" t="s">
        <v>95</v>
      </c>
    </row>
    <row r="2" spans="1:16" x14ac:dyDescent="0.25">
      <c r="A2" s="25" t="s">
        <v>94</v>
      </c>
    </row>
    <row r="3" spans="1:16" s="28" customFormat="1" ht="30" x14ac:dyDescent="0.25">
      <c r="A3" s="26" t="s">
        <v>1</v>
      </c>
      <c r="B3" s="26" t="s">
        <v>14</v>
      </c>
      <c r="C3" s="26" t="s">
        <v>142</v>
      </c>
      <c r="D3" s="26" t="s">
        <v>78</v>
      </c>
      <c r="E3" s="26" t="s">
        <v>79</v>
      </c>
      <c r="F3" s="43" t="s">
        <v>80</v>
      </c>
    </row>
    <row r="4" spans="1:16" x14ac:dyDescent="0.25">
      <c r="A4" s="15"/>
      <c r="B4" s="15" t="s">
        <v>0</v>
      </c>
      <c r="C4" s="29"/>
      <c r="D4" s="29"/>
      <c r="E4" s="29"/>
      <c r="F4" s="17"/>
      <c r="K4" s="30"/>
      <c r="L4" s="30"/>
      <c r="M4" s="30"/>
      <c r="N4" s="30"/>
      <c r="P4" s="31"/>
    </row>
    <row r="5" spans="1:16" x14ac:dyDescent="0.25">
      <c r="A5" s="15" t="s">
        <v>132</v>
      </c>
      <c r="B5" s="15" t="s">
        <v>55</v>
      </c>
      <c r="C5" s="29">
        <v>3012907.6</v>
      </c>
      <c r="D5" s="29">
        <v>46114.74</v>
      </c>
      <c r="E5" s="29">
        <v>3059022.34</v>
      </c>
      <c r="F5" s="17">
        <v>101.53</v>
      </c>
      <c r="K5" s="30"/>
      <c r="L5" s="30"/>
      <c r="M5" s="30"/>
      <c r="N5" s="30"/>
      <c r="P5" s="31"/>
    </row>
    <row r="6" spans="1:16" x14ac:dyDescent="0.25">
      <c r="A6" s="15" t="s">
        <v>133</v>
      </c>
      <c r="B6" s="1" t="s">
        <v>56</v>
      </c>
      <c r="C6" s="44">
        <v>3012907.6</v>
      </c>
      <c r="D6" s="44">
        <v>46114.74</v>
      </c>
      <c r="E6" s="44">
        <v>3059022.34</v>
      </c>
      <c r="F6" s="2">
        <v>101.53</v>
      </c>
      <c r="K6" s="30"/>
      <c r="L6" s="30"/>
      <c r="M6" s="30"/>
      <c r="N6" s="30"/>
      <c r="P6" s="31"/>
    </row>
    <row r="7" spans="1:16" s="28" customFormat="1" x14ac:dyDescent="0.25">
      <c r="A7" s="1" t="s">
        <v>134</v>
      </c>
      <c r="B7" s="15" t="s">
        <v>152</v>
      </c>
      <c r="C7" s="29">
        <v>3001957.6</v>
      </c>
      <c r="D7" s="29">
        <v>48384.74</v>
      </c>
      <c r="E7" s="29">
        <v>3050342.34</v>
      </c>
      <c r="F7" s="17">
        <v>101.61</v>
      </c>
      <c r="H7" s="27"/>
      <c r="I7" s="27"/>
      <c r="J7" s="27"/>
      <c r="K7" s="30"/>
      <c r="L7" s="30"/>
      <c r="M7" s="30"/>
      <c r="N7" s="30"/>
      <c r="P7" s="31"/>
    </row>
    <row r="8" spans="1:16" s="28" customFormat="1" x14ac:dyDescent="0.25">
      <c r="A8" s="1" t="s">
        <v>135</v>
      </c>
      <c r="B8" s="15" t="s">
        <v>72</v>
      </c>
      <c r="C8" s="29">
        <v>10950</v>
      </c>
      <c r="D8" s="29">
        <v>-2270</v>
      </c>
      <c r="E8" s="29">
        <v>8680</v>
      </c>
      <c r="F8" s="17">
        <v>79.27</v>
      </c>
      <c r="H8" s="27"/>
      <c r="I8" s="27"/>
      <c r="J8" s="27"/>
      <c r="K8" s="30"/>
      <c r="L8" s="30"/>
      <c r="M8" s="30"/>
      <c r="N8" s="30"/>
      <c r="P8" s="3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"/>
  <sheetViews>
    <sheetView zoomScaleNormal="100" workbookViewId="0">
      <selection activeCell="D15" sqref="D15"/>
    </sheetView>
  </sheetViews>
  <sheetFormatPr defaultColWidth="8.85546875" defaultRowHeight="15" x14ac:dyDescent="0.25"/>
  <cols>
    <col min="1" max="1" width="7.42578125" style="47" bestFit="1" customWidth="1"/>
    <col min="2" max="2" width="8.42578125" style="47" bestFit="1" customWidth="1"/>
    <col min="3" max="3" width="25.28515625" style="47" customWidth="1"/>
    <col min="4" max="7" width="15.7109375" style="27" customWidth="1"/>
    <col min="8" max="8" width="0.28515625" style="27" customWidth="1"/>
    <col min="9" max="15" width="8.85546875" style="27" hidden="1" customWidth="1"/>
    <col min="16" max="16384" width="8.85546875" style="27"/>
  </cols>
  <sheetData>
    <row r="1" spans="1:15" x14ac:dyDescent="0.25">
      <c r="A1" s="45" t="s">
        <v>96</v>
      </c>
    </row>
    <row r="2" spans="1:15" s="28" customFormat="1" ht="30" x14ac:dyDescent="0.25">
      <c r="A2" s="46" t="s">
        <v>97</v>
      </c>
      <c r="B2" s="46" t="s">
        <v>98</v>
      </c>
      <c r="C2" s="46" t="s">
        <v>14</v>
      </c>
      <c r="D2" s="26" t="s">
        <v>142</v>
      </c>
      <c r="E2" s="26" t="s">
        <v>78</v>
      </c>
      <c r="F2" s="43" t="s">
        <v>79</v>
      </c>
      <c r="G2" s="43" t="s">
        <v>80</v>
      </c>
    </row>
    <row r="3" spans="1:15" x14ac:dyDescent="0.25">
      <c r="A3" s="48"/>
      <c r="B3" s="48"/>
      <c r="C3" s="49" t="s">
        <v>99</v>
      </c>
      <c r="D3" s="29"/>
      <c r="E3" s="29"/>
      <c r="F3" s="17"/>
      <c r="G3" s="17"/>
      <c r="J3" s="30"/>
      <c r="K3" s="30"/>
      <c r="L3" s="30"/>
      <c r="M3" s="30"/>
      <c r="O3" s="31"/>
    </row>
    <row r="4" spans="1:15" x14ac:dyDescent="0.25">
      <c r="A4" s="48">
        <v>8</v>
      </c>
      <c r="B4" s="48"/>
      <c r="C4" s="49" t="s">
        <v>100</v>
      </c>
      <c r="D4" s="29"/>
      <c r="E4" s="29"/>
      <c r="F4" s="17"/>
      <c r="G4" s="17"/>
      <c r="J4" s="30"/>
      <c r="K4" s="30"/>
      <c r="L4" s="30"/>
      <c r="M4" s="30"/>
      <c r="O4" s="31"/>
    </row>
    <row r="5" spans="1:15" x14ac:dyDescent="0.25">
      <c r="A5" s="48"/>
      <c r="B5" s="48">
        <v>84</v>
      </c>
      <c r="C5" s="49" t="s">
        <v>101</v>
      </c>
      <c r="D5" s="29"/>
      <c r="E5" s="29"/>
      <c r="F5" s="17"/>
      <c r="G5" s="17"/>
      <c r="J5" s="30"/>
      <c r="K5" s="30"/>
      <c r="L5" s="30"/>
      <c r="M5" s="30"/>
      <c r="O5" s="31"/>
    </row>
    <row r="6" spans="1:15" x14ac:dyDescent="0.25">
      <c r="A6" s="48"/>
      <c r="B6" s="48"/>
      <c r="C6" s="49"/>
      <c r="D6" s="29"/>
      <c r="E6" s="29"/>
      <c r="F6" s="17"/>
      <c r="G6" s="17"/>
      <c r="J6" s="30"/>
      <c r="K6" s="30"/>
      <c r="L6" s="30"/>
      <c r="M6" s="30"/>
      <c r="O6" s="31"/>
    </row>
    <row r="7" spans="1:15" x14ac:dyDescent="0.25">
      <c r="A7" s="48"/>
      <c r="B7" s="48"/>
      <c r="C7" s="49" t="s">
        <v>102</v>
      </c>
      <c r="D7" s="29"/>
      <c r="E7" s="29"/>
      <c r="F7" s="17"/>
      <c r="G7" s="17"/>
      <c r="J7" s="30"/>
      <c r="K7" s="30"/>
      <c r="L7" s="30"/>
      <c r="M7" s="30"/>
      <c r="O7" s="31"/>
    </row>
    <row r="8" spans="1:15" x14ac:dyDescent="0.25">
      <c r="A8" s="48">
        <v>5</v>
      </c>
      <c r="B8" s="48"/>
      <c r="C8" s="49" t="s">
        <v>103</v>
      </c>
      <c r="D8" s="29"/>
      <c r="E8" s="29"/>
      <c r="F8" s="17"/>
      <c r="G8" s="17"/>
      <c r="J8" s="30"/>
      <c r="K8" s="30"/>
      <c r="L8" s="30"/>
      <c r="M8" s="30"/>
      <c r="O8" s="31"/>
    </row>
    <row r="9" spans="1:15" x14ac:dyDescent="0.25">
      <c r="A9" s="48"/>
      <c r="B9" s="48">
        <v>54</v>
      </c>
      <c r="C9" s="49" t="s">
        <v>104</v>
      </c>
      <c r="D9" s="29"/>
      <c r="E9" s="29"/>
      <c r="F9" s="17"/>
      <c r="G9" s="17"/>
      <c r="J9" s="30"/>
      <c r="K9" s="30"/>
      <c r="L9" s="30"/>
      <c r="M9" s="30"/>
      <c r="O9" s="3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38.85546875" style="27" customWidth="1"/>
    <col min="2" max="2" width="15" style="27" customWidth="1"/>
    <col min="3" max="4" width="15.7109375" style="27" customWidth="1"/>
    <col min="5" max="5" width="14.85546875" style="27" customWidth="1"/>
    <col min="6" max="6" width="0.28515625" style="27" customWidth="1"/>
    <col min="7" max="13" width="8.85546875" style="27" hidden="1" customWidth="1"/>
    <col min="14" max="16384" width="8.85546875" style="27"/>
  </cols>
  <sheetData>
    <row r="1" spans="1:13" x14ac:dyDescent="0.25">
      <c r="A1" s="25" t="s">
        <v>105</v>
      </c>
    </row>
    <row r="2" spans="1:13" s="28" customFormat="1" ht="30" x14ac:dyDescent="0.25">
      <c r="A2" s="46" t="s">
        <v>106</v>
      </c>
      <c r="B2" s="46" t="s">
        <v>142</v>
      </c>
      <c r="C2" s="46" t="s">
        <v>78</v>
      </c>
      <c r="D2" s="26" t="s">
        <v>79</v>
      </c>
      <c r="E2" s="26" t="s">
        <v>80</v>
      </c>
    </row>
    <row r="3" spans="1:13" x14ac:dyDescent="0.25">
      <c r="A3" s="48" t="s">
        <v>99</v>
      </c>
      <c r="B3" s="48"/>
      <c r="C3" s="49"/>
      <c r="D3" s="29"/>
      <c r="E3" s="29"/>
      <c r="H3" s="30"/>
      <c r="I3" s="30"/>
      <c r="J3" s="30"/>
      <c r="K3" s="30"/>
      <c r="M3" s="31"/>
    </row>
    <row r="4" spans="1:13" x14ac:dyDescent="0.25">
      <c r="A4" s="48" t="s">
        <v>107</v>
      </c>
      <c r="B4" s="48"/>
      <c r="C4" s="49"/>
      <c r="D4" s="29"/>
      <c r="E4" s="29"/>
      <c r="H4" s="30"/>
      <c r="I4" s="30"/>
      <c r="J4" s="30"/>
      <c r="K4" s="30"/>
      <c r="M4" s="31"/>
    </row>
    <row r="5" spans="1:13" x14ac:dyDescent="0.25">
      <c r="A5" s="48" t="s">
        <v>108</v>
      </c>
      <c r="B5" s="48"/>
      <c r="C5" s="49"/>
      <c r="D5" s="29"/>
      <c r="E5" s="29"/>
      <c r="H5" s="30"/>
      <c r="I5" s="30"/>
      <c r="J5" s="30"/>
      <c r="K5" s="30"/>
      <c r="M5" s="31"/>
    </row>
    <row r="6" spans="1:13" x14ac:dyDescent="0.25">
      <c r="A6" s="48" t="s">
        <v>102</v>
      </c>
      <c r="B6" s="48"/>
      <c r="C6" s="49"/>
      <c r="D6" s="29"/>
      <c r="E6" s="29"/>
      <c r="H6" s="30"/>
      <c r="I6" s="30"/>
      <c r="J6" s="30"/>
      <c r="K6" s="30"/>
      <c r="M6" s="31"/>
    </row>
    <row r="7" spans="1:13" x14ac:dyDescent="0.25">
      <c r="A7" s="48" t="s">
        <v>109</v>
      </c>
      <c r="B7" s="48"/>
      <c r="C7" s="49"/>
      <c r="D7" s="29"/>
      <c r="E7" s="29"/>
      <c r="H7" s="30"/>
      <c r="I7" s="30"/>
      <c r="J7" s="30"/>
      <c r="K7" s="30"/>
      <c r="M7" s="31"/>
    </row>
    <row r="8" spans="1:13" x14ac:dyDescent="0.25">
      <c r="A8" s="48" t="s">
        <v>110</v>
      </c>
      <c r="B8" s="48"/>
      <c r="C8" s="49"/>
      <c r="D8" s="29"/>
      <c r="E8" s="29"/>
      <c r="H8" s="30"/>
      <c r="I8" s="30"/>
      <c r="J8" s="30"/>
      <c r="K8" s="30"/>
      <c r="M8" s="31"/>
    </row>
    <row r="9" spans="1:13" x14ac:dyDescent="0.25">
      <c r="A9" s="48" t="s">
        <v>111</v>
      </c>
      <c r="B9" s="48"/>
      <c r="C9" s="49"/>
      <c r="D9" s="29"/>
      <c r="E9" s="29"/>
      <c r="H9" s="30"/>
      <c r="I9" s="30"/>
      <c r="J9" s="30"/>
      <c r="K9" s="30"/>
      <c r="M9" s="31"/>
    </row>
    <row r="10" spans="1:13" x14ac:dyDescent="0.25">
      <c r="A10" s="48" t="s">
        <v>112</v>
      </c>
      <c r="B10" s="48"/>
      <c r="C10" s="49"/>
      <c r="D10" s="29"/>
      <c r="E10" s="29"/>
      <c r="H10" s="30"/>
      <c r="I10" s="30"/>
      <c r="J10" s="30"/>
      <c r="K10" s="30"/>
      <c r="M10" s="3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4"/>
  <sheetViews>
    <sheetView topLeftCell="A12" zoomScaleNormal="100" workbookViewId="0">
      <selection activeCell="J31" sqref="J31"/>
    </sheetView>
  </sheetViews>
  <sheetFormatPr defaultColWidth="8.85546875" defaultRowHeight="15" x14ac:dyDescent="0.25"/>
  <cols>
    <col min="1" max="1" width="10.7109375" style="56" customWidth="1"/>
    <col min="2" max="2" width="47.28515625" style="51" customWidth="1"/>
    <col min="3" max="5" width="11.7109375" style="57" bestFit="1" customWidth="1"/>
    <col min="6" max="6" width="11.5703125" style="57" customWidth="1"/>
    <col min="7" max="7" width="8.85546875" style="55" hidden="1" customWidth="1"/>
    <col min="8" max="8" width="9.140625" style="56" hidden="1" customWidth="1"/>
    <col min="9" max="10" width="8.85546875" style="55"/>
    <col min="11" max="11" width="12.85546875" style="55" customWidth="1"/>
    <col min="12" max="12" width="8.85546875" style="55"/>
    <col min="13" max="13" width="14.7109375" style="55" customWidth="1"/>
    <col min="14" max="15" width="8.85546875" style="55"/>
    <col min="16" max="16" width="17.7109375" style="55" bestFit="1" customWidth="1"/>
    <col min="17" max="16384" width="8.85546875" style="55"/>
  </cols>
  <sheetData>
    <row r="1" spans="1:8" x14ac:dyDescent="0.25">
      <c r="A1" s="52" t="s">
        <v>143</v>
      </c>
      <c r="B1" s="53"/>
      <c r="C1" s="54"/>
      <c r="D1" s="54"/>
      <c r="E1" s="54"/>
      <c r="F1" s="54"/>
    </row>
    <row r="2" spans="1:8" x14ac:dyDescent="0.25">
      <c r="A2" s="52" t="s">
        <v>62</v>
      </c>
      <c r="B2" s="53"/>
      <c r="C2" s="54"/>
      <c r="D2" s="54"/>
      <c r="E2" s="54"/>
      <c r="F2" s="54"/>
    </row>
    <row r="3" spans="1:8" s="28" customFormat="1" ht="45" x14ac:dyDescent="0.25">
      <c r="A3" s="46" t="s">
        <v>113</v>
      </c>
      <c r="B3" s="46" t="s">
        <v>14</v>
      </c>
      <c r="C3" s="50" t="s">
        <v>142</v>
      </c>
      <c r="D3" s="50" t="s">
        <v>78</v>
      </c>
      <c r="E3" s="50" t="s">
        <v>79</v>
      </c>
      <c r="F3" s="50" t="s">
        <v>80</v>
      </c>
      <c r="H3" s="51"/>
    </row>
    <row r="4" spans="1:8" x14ac:dyDescent="0.25">
      <c r="A4" s="22"/>
      <c r="B4" s="58" t="s">
        <v>57</v>
      </c>
      <c r="C4" s="16">
        <v>3012907.6</v>
      </c>
      <c r="D4" s="16">
        <v>46114.74</v>
      </c>
      <c r="E4" s="16">
        <v>3059022.34</v>
      </c>
      <c r="F4" s="16">
        <v>101.53</v>
      </c>
    </row>
    <row r="5" spans="1:8" x14ac:dyDescent="0.25">
      <c r="A5" s="22"/>
      <c r="B5" s="58" t="s">
        <v>153</v>
      </c>
      <c r="C5" s="16">
        <v>3012907.6</v>
      </c>
      <c r="D5" s="16">
        <v>46114.74</v>
      </c>
      <c r="E5" s="16">
        <v>3059022.34</v>
      </c>
      <c r="F5" s="16">
        <v>101.53</v>
      </c>
    </row>
    <row r="6" spans="1:8" x14ac:dyDescent="0.25">
      <c r="A6" s="22" t="s">
        <v>154</v>
      </c>
      <c r="B6" s="58" t="s">
        <v>155</v>
      </c>
      <c r="C6" s="16">
        <v>2501405.81</v>
      </c>
      <c r="D6" s="16">
        <v>41948.88</v>
      </c>
      <c r="E6" s="16">
        <v>2543354.69</v>
      </c>
      <c r="F6" s="16">
        <v>101.68</v>
      </c>
    </row>
    <row r="7" spans="1:8" x14ac:dyDescent="0.25">
      <c r="A7" s="22" t="s">
        <v>156</v>
      </c>
      <c r="B7" s="58" t="s">
        <v>60</v>
      </c>
      <c r="C7" s="16">
        <v>2327405.81</v>
      </c>
      <c r="D7" s="16">
        <v>35948.879999999997</v>
      </c>
      <c r="E7" s="16">
        <v>2363354.69</v>
      </c>
      <c r="F7" s="16">
        <v>101.54</v>
      </c>
    </row>
    <row r="8" spans="1:8" x14ac:dyDescent="0.25">
      <c r="A8" s="22" t="s">
        <v>28</v>
      </c>
      <c r="B8" s="58" t="s">
        <v>43</v>
      </c>
      <c r="C8" s="16">
        <v>11860</v>
      </c>
      <c r="D8" s="16">
        <v>-54</v>
      </c>
      <c r="E8" s="16">
        <v>11806</v>
      </c>
      <c r="F8" s="16">
        <v>99.54</v>
      </c>
    </row>
    <row r="9" spans="1:8" x14ac:dyDescent="0.25">
      <c r="A9" s="22" t="s">
        <v>32</v>
      </c>
      <c r="B9" s="58" t="s">
        <v>44</v>
      </c>
      <c r="C9" s="16">
        <v>11810</v>
      </c>
      <c r="D9" s="16">
        <v>-4</v>
      </c>
      <c r="E9" s="16">
        <v>11806</v>
      </c>
      <c r="F9" s="16">
        <v>99.97</v>
      </c>
    </row>
    <row r="10" spans="1:8" x14ac:dyDescent="0.25">
      <c r="A10" s="22" t="s">
        <v>28</v>
      </c>
      <c r="B10" s="58" t="s">
        <v>29</v>
      </c>
      <c r="C10" s="16">
        <v>11802.65</v>
      </c>
      <c r="D10" s="16">
        <v>-4</v>
      </c>
      <c r="E10" s="16">
        <v>11798.65</v>
      </c>
      <c r="F10" s="16">
        <v>99.97</v>
      </c>
    </row>
    <row r="11" spans="1:8" x14ac:dyDescent="0.25">
      <c r="A11" s="22" t="s">
        <v>32</v>
      </c>
      <c r="B11" s="58" t="s">
        <v>33</v>
      </c>
      <c r="C11" s="16">
        <v>11800</v>
      </c>
      <c r="D11" s="16">
        <v>-4</v>
      </c>
      <c r="E11" s="16">
        <v>11796</v>
      </c>
      <c r="F11" s="16">
        <v>99.97</v>
      </c>
    </row>
    <row r="12" spans="1:8" x14ac:dyDescent="0.25">
      <c r="A12" s="22" t="s">
        <v>34</v>
      </c>
      <c r="B12" s="58" t="s">
        <v>35</v>
      </c>
      <c r="C12" s="16">
        <v>2.65</v>
      </c>
      <c r="D12" s="16"/>
      <c r="E12" s="16">
        <v>2.65</v>
      </c>
      <c r="F12" s="16">
        <v>100</v>
      </c>
    </row>
    <row r="13" spans="1:8" x14ac:dyDescent="0.25">
      <c r="A13" s="22" t="s">
        <v>36</v>
      </c>
      <c r="B13" s="58" t="s">
        <v>37</v>
      </c>
      <c r="C13" s="16">
        <v>7.35</v>
      </c>
      <c r="D13" s="16"/>
      <c r="E13" s="16">
        <v>7.35</v>
      </c>
      <c r="F13" s="16">
        <v>100</v>
      </c>
    </row>
    <row r="14" spans="1:8" ht="30" x14ac:dyDescent="0.25">
      <c r="A14" s="22" t="s">
        <v>38</v>
      </c>
      <c r="B14" s="58" t="s">
        <v>39</v>
      </c>
      <c r="C14" s="16">
        <v>7.35</v>
      </c>
      <c r="D14" s="16"/>
      <c r="E14" s="16">
        <v>7.35</v>
      </c>
      <c r="F14" s="16">
        <v>100</v>
      </c>
    </row>
    <row r="15" spans="1:8" ht="30" x14ac:dyDescent="0.25">
      <c r="A15" s="22" t="s">
        <v>69</v>
      </c>
      <c r="B15" s="58" t="s">
        <v>51</v>
      </c>
      <c r="C15" s="16">
        <v>50</v>
      </c>
      <c r="D15" s="16">
        <v>-50</v>
      </c>
      <c r="E15" s="16"/>
      <c r="F15" s="16"/>
    </row>
    <row r="16" spans="1:8" x14ac:dyDescent="0.25">
      <c r="A16" s="22" t="s">
        <v>28</v>
      </c>
      <c r="B16" s="58" t="s">
        <v>29</v>
      </c>
      <c r="C16" s="16">
        <v>50</v>
      </c>
      <c r="D16" s="16">
        <v>-50</v>
      </c>
      <c r="E16" s="16"/>
      <c r="F16" s="16"/>
    </row>
    <row r="17" spans="1:6" x14ac:dyDescent="0.25">
      <c r="A17" s="22" t="s">
        <v>32</v>
      </c>
      <c r="B17" s="58" t="s">
        <v>33</v>
      </c>
      <c r="C17" s="16">
        <v>50</v>
      </c>
      <c r="D17" s="16">
        <v>-50</v>
      </c>
      <c r="E17" s="16"/>
      <c r="F17" s="16"/>
    </row>
    <row r="18" spans="1:6" x14ac:dyDescent="0.25">
      <c r="A18" s="22" t="s">
        <v>36</v>
      </c>
      <c r="B18" s="58" t="s">
        <v>45</v>
      </c>
      <c r="C18" s="16">
        <v>113820.81</v>
      </c>
      <c r="D18" s="16">
        <v>-2285.86</v>
      </c>
      <c r="E18" s="16">
        <v>111534.95</v>
      </c>
      <c r="F18" s="16">
        <v>97.99</v>
      </c>
    </row>
    <row r="19" spans="1:6" x14ac:dyDescent="0.25">
      <c r="A19" s="22" t="s">
        <v>87</v>
      </c>
      <c r="B19" s="58" t="s">
        <v>46</v>
      </c>
      <c r="C19" s="16">
        <v>8185.81</v>
      </c>
      <c r="D19" s="16">
        <v>-2150.86</v>
      </c>
      <c r="E19" s="16">
        <v>6034.95</v>
      </c>
      <c r="F19" s="16">
        <v>73.72</v>
      </c>
    </row>
    <row r="20" spans="1:6" x14ac:dyDescent="0.25">
      <c r="A20" s="22" t="s">
        <v>28</v>
      </c>
      <c r="B20" s="58" t="s">
        <v>29</v>
      </c>
      <c r="C20" s="16">
        <v>8185.81</v>
      </c>
      <c r="D20" s="16">
        <v>-2150.86</v>
      </c>
      <c r="E20" s="16">
        <v>6034.95</v>
      </c>
      <c r="F20" s="16">
        <v>73.72</v>
      </c>
    </row>
    <row r="21" spans="1:6" x14ac:dyDescent="0.25">
      <c r="A21" s="22" t="s">
        <v>32</v>
      </c>
      <c r="B21" s="58" t="s">
        <v>33</v>
      </c>
      <c r="C21" s="16">
        <v>8185.81</v>
      </c>
      <c r="D21" s="16">
        <v>-2150.86</v>
      </c>
      <c r="E21" s="16">
        <v>6034.95</v>
      </c>
      <c r="F21" s="16">
        <v>73.72</v>
      </c>
    </row>
    <row r="22" spans="1:6" x14ac:dyDescent="0.25">
      <c r="A22" s="22" t="s">
        <v>88</v>
      </c>
      <c r="B22" s="58" t="s">
        <v>47</v>
      </c>
      <c r="C22" s="16">
        <v>105500</v>
      </c>
      <c r="D22" s="16"/>
      <c r="E22" s="16">
        <v>105500</v>
      </c>
      <c r="F22" s="16">
        <v>100</v>
      </c>
    </row>
    <row r="23" spans="1:6" x14ac:dyDescent="0.25">
      <c r="A23" s="22" t="s">
        <v>28</v>
      </c>
      <c r="B23" s="58" t="s">
        <v>29</v>
      </c>
      <c r="C23" s="16">
        <v>105500</v>
      </c>
      <c r="D23" s="16"/>
      <c r="E23" s="16">
        <v>105500</v>
      </c>
      <c r="F23" s="16">
        <v>100</v>
      </c>
    </row>
    <row r="24" spans="1:6" x14ac:dyDescent="0.25">
      <c r="A24" s="22" t="s">
        <v>32</v>
      </c>
      <c r="B24" s="58" t="s">
        <v>33</v>
      </c>
      <c r="C24" s="16">
        <v>104515.62</v>
      </c>
      <c r="D24" s="16">
        <v>969.38</v>
      </c>
      <c r="E24" s="16">
        <v>105485</v>
      </c>
      <c r="F24" s="16">
        <v>100.93</v>
      </c>
    </row>
    <row r="25" spans="1:6" x14ac:dyDescent="0.25">
      <c r="A25" s="22" t="s">
        <v>34</v>
      </c>
      <c r="B25" s="58" t="s">
        <v>35</v>
      </c>
      <c r="C25" s="16">
        <v>984.38</v>
      </c>
      <c r="D25" s="16">
        <v>-969.38</v>
      </c>
      <c r="E25" s="16">
        <v>15</v>
      </c>
      <c r="F25" s="16">
        <v>1.52</v>
      </c>
    </row>
    <row r="26" spans="1:6" x14ac:dyDescent="0.25">
      <c r="A26" s="22" t="s">
        <v>92</v>
      </c>
      <c r="B26" s="58" t="s">
        <v>52</v>
      </c>
      <c r="C26" s="16">
        <v>135</v>
      </c>
      <c r="D26" s="16">
        <v>-135</v>
      </c>
      <c r="E26" s="16"/>
      <c r="F26" s="16"/>
    </row>
    <row r="27" spans="1:6" x14ac:dyDescent="0.25">
      <c r="A27" s="22" t="s">
        <v>28</v>
      </c>
      <c r="B27" s="58" t="s">
        <v>29</v>
      </c>
      <c r="C27" s="16">
        <v>135</v>
      </c>
      <c r="D27" s="16">
        <v>-135</v>
      </c>
      <c r="E27" s="16"/>
      <c r="F27" s="16"/>
    </row>
    <row r="28" spans="1:6" x14ac:dyDescent="0.25">
      <c r="A28" s="22" t="s">
        <v>32</v>
      </c>
      <c r="B28" s="58" t="s">
        <v>33</v>
      </c>
      <c r="C28" s="16">
        <v>135</v>
      </c>
      <c r="D28" s="16">
        <v>-135</v>
      </c>
      <c r="E28" s="16"/>
      <c r="F28" s="16"/>
    </row>
    <row r="29" spans="1:6" x14ac:dyDescent="0.25">
      <c r="A29" s="22" t="s">
        <v>89</v>
      </c>
      <c r="B29" s="58" t="s">
        <v>48</v>
      </c>
      <c r="C29" s="16">
        <v>2201375</v>
      </c>
      <c r="D29" s="16">
        <v>37705.03</v>
      </c>
      <c r="E29" s="16">
        <v>2239080.0299999998</v>
      </c>
      <c r="F29" s="16">
        <v>101.71</v>
      </c>
    </row>
    <row r="30" spans="1:6" x14ac:dyDescent="0.25">
      <c r="A30" s="22" t="s">
        <v>157</v>
      </c>
      <c r="B30" s="58" t="s">
        <v>145</v>
      </c>
      <c r="C30" s="16">
        <v>2201375</v>
      </c>
      <c r="D30" s="16">
        <v>36705.03</v>
      </c>
      <c r="E30" s="16">
        <v>2238080.0299999998</v>
      </c>
      <c r="F30" s="16">
        <v>101.67</v>
      </c>
    </row>
    <row r="31" spans="1:6" x14ac:dyDescent="0.25">
      <c r="A31" s="22" t="s">
        <v>28</v>
      </c>
      <c r="B31" s="58" t="s">
        <v>29</v>
      </c>
      <c r="C31" s="16">
        <v>2201375</v>
      </c>
      <c r="D31" s="16">
        <v>36705.03</v>
      </c>
      <c r="E31" s="16">
        <v>2238080.0299999998</v>
      </c>
      <c r="F31" s="16">
        <v>101.67</v>
      </c>
    </row>
    <row r="32" spans="1:6" x14ac:dyDescent="0.25">
      <c r="A32" s="22" t="s">
        <v>30</v>
      </c>
      <c r="B32" s="58" t="s">
        <v>31</v>
      </c>
      <c r="C32" s="16">
        <v>2151175</v>
      </c>
      <c r="D32" s="16">
        <v>25145</v>
      </c>
      <c r="E32" s="16">
        <v>2176320</v>
      </c>
      <c r="F32" s="16">
        <v>101.17</v>
      </c>
    </row>
    <row r="33" spans="1:6" x14ac:dyDescent="0.25">
      <c r="A33" s="22" t="s">
        <v>32</v>
      </c>
      <c r="B33" s="58" t="s">
        <v>33</v>
      </c>
      <c r="C33" s="16">
        <v>50200</v>
      </c>
      <c r="D33" s="16">
        <v>7560.03</v>
      </c>
      <c r="E33" s="16">
        <v>57760.03</v>
      </c>
      <c r="F33" s="16">
        <v>115.06</v>
      </c>
    </row>
    <row r="34" spans="1:6" ht="30" x14ac:dyDescent="0.25">
      <c r="A34" s="22" t="s">
        <v>67</v>
      </c>
      <c r="B34" s="58" t="s">
        <v>68</v>
      </c>
      <c r="C34" s="16"/>
      <c r="D34" s="16">
        <v>4000</v>
      </c>
      <c r="E34" s="16">
        <v>4000</v>
      </c>
      <c r="F34" s="16"/>
    </row>
    <row r="35" spans="1:6" x14ac:dyDescent="0.25">
      <c r="A35" s="22" t="s">
        <v>158</v>
      </c>
      <c r="B35" s="58" t="s">
        <v>146</v>
      </c>
      <c r="C35" s="16"/>
      <c r="D35" s="16">
        <v>1000</v>
      </c>
      <c r="E35" s="16">
        <v>1000</v>
      </c>
      <c r="F35" s="16"/>
    </row>
    <row r="36" spans="1:6" x14ac:dyDescent="0.25">
      <c r="A36" s="22" t="s">
        <v>28</v>
      </c>
      <c r="B36" s="58" t="s">
        <v>29</v>
      </c>
      <c r="C36" s="16"/>
      <c r="D36" s="16">
        <v>1000</v>
      </c>
      <c r="E36" s="16">
        <v>1000</v>
      </c>
      <c r="F36" s="16"/>
    </row>
    <row r="37" spans="1:6" x14ac:dyDescent="0.25">
      <c r="A37" s="22" t="s">
        <v>32</v>
      </c>
      <c r="B37" s="58" t="s">
        <v>33</v>
      </c>
      <c r="C37" s="16"/>
      <c r="D37" s="16">
        <v>1000</v>
      </c>
      <c r="E37" s="16">
        <v>1000</v>
      </c>
      <c r="F37" s="16"/>
    </row>
    <row r="38" spans="1:6" x14ac:dyDescent="0.25">
      <c r="A38" s="22" t="s">
        <v>15</v>
      </c>
      <c r="B38" s="58" t="s">
        <v>49</v>
      </c>
      <c r="C38" s="16">
        <v>350</v>
      </c>
      <c r="D38" s="16">
        <v>583.71</v>
      </c>
      <c r="E38" s="16">
        <v>933.71</v>
      </c>
      <c r="F38" s="16">
        <v>266.77</v>
      </c>
    </row>
    <row r="39" spans="1:6" x14ac:dyDescent="0.25">
      <c r="A39" s="22" t="s">
        <v>90</v>
      </c>
      <c r="B39" s="58" t="s">
        <v>50</v>
      </c>
      <c r="C39" s="16">
        <v>300</v>
      </c>
      <c r="D39" s="16"/>
      <c r="E39" s="16">
        <v>300</v>
      </c>
      <c r="F39" s="16">
        <v>100</v>
      </c>
    </row>
    <row r="40" spans="1:6" x14ac:dyDescent="0.25">
      <c r="A40" s="22" t="s">
        <v>28</v>
      </c>
      <c r="B40" s="58" t="s">
        <v>29</v>
      </c>
      <c r="C40" s="16">
        <v>300</v>
      </c>
      <c r="D40" s="16"/>
      <c r="E40" s="16">
        <v>300</v>
      </c>
      <c r="F40" s="16">
        <v>100</v>
      </c>
    </row>
    <row r="41" spans="1:6" x14ac:dyDescent="0.25">
      <c r="A41" s="22" t="s">
        <v>32</v>
      </c>
      <c r="B41" s="58" t="s">
        <v>33</v>
      </c>
      <c r="C41" s="16">
        <v>300</v>
      </c>
      <c r="D41" s="16"/>
      <c r="E41" s="16">
        <v>300</v>
      </c>
      <c r="F41" s="16">
        <v>100</v>
      </c>
    </row>
    <row r="42" spans="1:6" x14ac:dyDescent="0.25">
      <c r="A42" s="22" t="s">
        <v>26</v>
      </c>
      <c r="B42" s="58" t="s">
        <v>71</v>
      </c>
      <c r="C42" s="16">
        <v>50</v>
      </c>
      <c r="D42" s="16">
        <v>583.71</v>
      </c>
      <c r="E42" s="16">
        <v>633.71</v>
      </c>
      <c r="F42" s="16">
        <v>999.99</v>
      </c>
    </row>
    <row r="43" spans="1:6" x14ac:dyDescent="0.25">
      <c r="A43" s="22" t="s">
        <v>28</v>
      </c>
      <c r="B43" s="58" t="s">
        <v>29</v>
      </c>
      <c r="C43" s="16">
        <v>50</v>
      </c>
      <c r="D43" s="16">
        <v>583.71</v>
      </c>
      <c r="E43" s="16">
        <v>633.71</v>
      </c>
      <c r="F43" s="16">
        <v>999.99</v>
      </c>
    </row>
    <row r="44" spans="1:6" x14ac:dyDescent="0.25">
      <c r="A44" s="22" t="s">
        <v>32</v>
      </c>
      <c r="B44" s="58" t="s">
        <v>33</v>
      </c>
      <c r="C44" s="16">
        <v>50</v>
      </c>
      <c r="D44" s="16">
        <v>583.71</v>
      </c>
      <c r="E44" s="16">
        <v>633.71</v>
      </c>
      <c r="F44" s="16">
        <v>999.99</v>
      </c>
    </row>
    <row r="45" spans="1:6" x14ac:dyDescent="0.25">
      <c r="A45" s="22" t="s">
        <v>159</v>
      </c>
      <c r="B45" s="58" t="s">
        <v>160</v>
      </c>
      <c r="C45" s="16">
        <v>38000</v>
      </c>
      <c r="D45" s="16"/>
      <c r="E45" s="16">
        <v>38000</v>
      </c>
      <c r="F45" s="16">
        <v>100</v>
      </c>
    </row>
    <row r="46" spans="1:6" x14ac:dyDescent="0.25">
      <c r="A46" s="22" t="s">
        <v>89</v>
      </c>
      <c r="B46" s="58" t="s">
        <v>48</v>
      </c>
      <c r="C46" s="16">
        <v>38000</v>
      </c>
      <c r="D46" s="16"/>
      <c r="E46" s="16">
        <v>38000</v>
      </c>
      <c r="F46" s="16">
        <v>100</v>
      </c>
    </row>
    <row r="47" spans="1:6" x14ac:dyDescent="0.25">
      <c r="A47" s="22" t="s">
        <v>157</v>
      </c>
      <c r="B47" s="58" t="s">
        <v>145</v>
      </c>
      <c r="C47" s="16">
        <v>38000</v>
      </c>
      <c r="D47" s="16"/>
      <c r="E47" s="16">
        <v>38000</v>
      </c>
      <c r="F47" s="16">
        <v>100</v>
      </c>
    </row>
    <row r="48" spans="1:6" x14ac:dyDescent="0.25">
      <c r="A48" s="22" t="s">
        <v>28</v>
      </c>
      <c r="B48" s="58" t="s">
        <v>29</v>
      </c>
      <c r="C48" s="16">
        <v>30000</v>
      </c>
      <c r="D48" s="16"/>
      <c r="E48" s="16">
        <v>30000</v>
      </c>
      <c r="F48" s="16">
        <v>100</v>
      </c>
    </row>
    <row r="49" spans="1:6" ht="30" x14ac:dyDescent="0.25">
      <c r="A49" s="22" t="s">
        <v>67</v>
      </c>
      <c r="B49" s="58" t="s">
        <v>68</v>
      </c>
      <c r="C49" s="16">
        <v>30000</v>
      </c>
      <c r="D49" s="16"/>
      <c r="E49" s="16">
        <v>30000</v>
      </c>
      <c r="F49" s="16">
        <v>100</v>
      </c>
    </row>
    <row r="50" spans="1:6" x14ac:dyDescent="0.25">
      <c r="A50" s="22" t="s">
        <v>36</v>
      </c>
      <c r="B50" s="58" t="s">
        <v>37</v>
      </c>
      <c r="C50" s="16">
        <v>8000</v>
      </c>
      <c r="D50" s="16"/>
      <c r="E50" s="16">
        <v>8000</v>
      </c>
      <c r="F50" s="16">
        <v>100</v>
      </c>
    </row>
    <row r="51" spans="1:6" ht="30" x14ac:dyDescent="0.25">
      <c r="A51" s="22" t="s">
        <v>38</v>
      </c>
      <c r="B51" s="58" t="s">
        <v>39</v>
      </c>
      <c r="C51" s="16">
        <v>8000</v>
      </c>
      <c r="D51" s="16"/>
      <c r="E51" s="16">
        <v>8000</v>
      </c>
      <c r="F51" s="16">
        <v>100</v>
      </c>
    </row>
    <row r="52" spans="1:6" x14ac:dyDescent="0.25">
      <c r="A52" s="22" t="s">
        <v>161</v>
      </c>
      <c r="B52" s="58" t="s">
        <v>162</v>
      </c>
      <c r="C52" s="16">
        <v>136000</v>
      </c>
      <c r="D52" s="16">
        <v>6000</v>
      </c>
      <c r="E52" s="16">
        <v>142000</v>
      </c>
      <c r="F52" s="16">
        <v>104.41</v>
      </c>
    </row>
    <row r="53" spans="1:6" x14ac:dyDescent="0.25">
      <c r="A53" s="22" t="s">
        <v>89</v>
      </c>
      <c r="B53" s="58" t="s">
        <v>48</v>
      </c>
      <c r="C53" s="16">
        <v>136000</v>
      </c>
      <c r="D53" s="16">
        <v>6000</v>
      </c>
      <c r="E53" s="16">
        <v>142000</v>
      </c>
      <c r="F53" s="16">
        <v>104.41</v>
      </c>
    </row>
    <row r="54" spans="1:6" x14ac:dyDescent="0.25">
      <c r="A54" s="22" t="s">
        <v>157</v>
      </c>
      <c r="B54" s="58" t="s">
        <v>145</v>
      </c>
      <c r="C54" s="16">
        <v>120000</v>
      </c>
      <c r="D54" s="16"/>
      <c r="E54" s="16">
        <v>120000</v>
      </c>
      <c r="F54" s="16">
        <v>100</v>
      </c>
    </row>
    <row r="55" spans="1:6" x14ac:dyDescent="0.25">
      <c r="A55" s="22" t="s">
        <v>28</v>
      </c>
      <c r="B55" s="58" t="s">
        <v>29</v>
      </c>
      <c r="C55" s="16">
        <v>120000</v>
      </c>
      <c r="D55" s="16"/>
      <c r="E55" s="16">
        <v>120000</v>
      </c>
      <c r="F55" s="16">
        <v>100</v>
      </c>
    </row>
    <row r="56" spans="1:6" x14ac:dyDescent="0.25">
      <c r="A56" s="22" t="s">
        <v>32</v>
      </c>
      <c r="B56" s="58" t="s">
        <v>33</v>
      </c>
      <c r="C56" s="16">
        <v>120000</v>
      </c>
      <c r="D56" s="16"/>
      <c r="E56" s="16">
        <v>120000</v>
      </c>
      <c r="F56" s="16">
        <v>100</v>
      </c>
    </row>
    <row r="57" spans="1:6" x14ac:dyDescent="0.25">
      <c r="A57" s="22" t="s">
        <v>158</v>
      </c>
      <c r="B57" s="58" t="s">
        <v>146</v>
      </c>
      <c r="C57" s="16">
        <v>16000</v>
      </c>
      <c r="D57" s="16">
        <v>6000</v>
      </c>
      <c r="E57" s="16">
        <v>22000</v>
      </c>
      <c r="F57" s="16">
        <v>137.5</v>
      </c>
    </row>
    <row r="58" spans="1:6" x14ac:dyDescent="0.25">
      <c r="A58" s="22" t="s">
        <v>28</v>
      </c>
      <c r="B58" s="58" t="s">
        <v>29</v>
      </c>
      <c r="C58" s="16">
        <v>16000</v>
      </c>
      <c r="D58" s="16">
        <v>6000</v>
      </c>
      <c r="E58" s="16">
        <v>22000</v>
      </c>
      <c r="F58" s="16">
        <v>137.5</v>
      </c>
    </row>
    <row r="59" spans="1:6" x14ac:dyDescent="0.25">
      <c r="A59" s="22" t="s">
        <v>32</v>
      </c>
      <c r="B59" s="58" t="s">
        <v>33</v>
      </c>
      <c r="C59" s="16">
        <v>16000</v>
      </c>
      <c r="D59" s="16">
        <v>6000</v>
      </c>
      <c r="E59" s="16">
        <v>22000</v>
      </c>
      <c r="F59" s="16">
        <v>137.5</v>
      </c>
    </row>
    <row r="60" spans="1:6" ht="30" x14ac:dyDescent="0.25">
      <c r="A60" s="22" t="s">
        <v>163</v>
      </c>
      <c r="B60" s="58" t="s">
        <v>58</v>
      </c>
      <c r="C60" s="16">
        <v>500228.79</v>
      </c>
      <c r="D60" s="16">
        <v>4465.8599999999997</v>
      </c>
      <c r="E60" s="16">
        <v>504694.65</v>
      </c>
      <c r="F60" s="16">
        <v>100.89</v>
      </c>
    </row>
    <row r="61" spans="1:6" x14ac:dyDescent="0.25">
      <c r="A61" s="22" t="s">
        <v>164</v>
      </c>
      <c r="B61" s="58" t="s">
        <v>165</v>
      </c>
      <c r="C61" s="16">
        <v>307235.69</v>
      </c>
      <c r="D61" s="16">
        <v>7620.47</v>
      </c>
      <c r="E61" s="16">
        <v>314856.15999999997</v>
      </c>
      <c r="F61" s="16">
        <v>102.48</v>
      </c>
    </row>
    <row r="62" spans="1:6" x14ac:dyDescent="0.25">
      <c r="A62" s="22" t="s">
        <v>36</v>
      </c>
      <c r="B62" s="58" t="s">
        <v>45</v>
      </c>
      <c r="C62" s="16">
        <v>207235.69</v>
      </c>
      <c r="D62" s="16">
        <v>12620.47</v>
      </c>
      <c r="E62" s="16">
        <v>219856.16</v>
      </c>
      <c r="F62" s="16">
        <v>106.09</v>
      </c>
    </row>
    <row r="63" spans="1:6" x14ac:dyDescent="0.25">
      <c r="A63" s="22" t="s">
        <v>87</v>
      </c>
      <c r="B63" s="58" t="s">
        <v>46</v>
      </c>
      <c r="C63" s="16">
        <v>206070.69</v>
      </c>
      <c r="D63" s="16">
        <v>10150.86</v>
      </c>
      <c r="E63" s="16">
        <v>216221.55</v>
      </c>
      <c r="F63" s="16">
        <v>104.93</v>
      </c>
    </row>
    <row r="64" spans="1:6" x14ac:dyDescent="0.25">
      <c r="A64" s="22" t="s">
        <v>28</v>
      </c>
      <c r="B64" s="58" t="s">
        <v>29</v>
      </c>
      <c r="C64" s="16">
        <v>206070.69</v>
      </c>
      <c r="D64" s="16">
        <v>10150.86</v>
      </c>
      <c r="E64" s="16">
        <v>216221.55</v>
      </c>
      <c r="F64" s="16">
        <v>104.93</v>
      </c>
    </row>
    <row r="65" spans="1:6" x14ac:dyDescent="0.25">
      <c r="A65" s="22" t="s">
        <v>30</v>
      </c>
      <c r="B65" s="58" t="s">
        <v>31</v>
      </c>
      <c r="C65" s="16">
        <v>98749.01</v>
      </c>
      <c r="D65" s="16">
        <v>10000</v>
      </c>
      <c r="E65" s="16">
        <v>108749.01</v>
      </c>
      <c r="F65" s="16">
        <v>110.13</v>
      </c>
    </row>
    <row r="66" spans="1:6" x14ac:dyDescent="0.25">
      <c r="A66" s="22" t="s">
        <v>32</v>
      </c>
      <c r="B66" s="58" t="s">
        <v>33</v>
      </c>
      <c r="C66" s="16">
        <v>107321.68</v>
      </c>
      <c r="D66" s="16"/>
      <c r="E66" s="16">
        <v>107321.68</v>
      </c>
      <c r="F66" s="16">
        <v>100</v>
      </c>
    </row>
    <row r="67" spans="1:6" x14ac:dyDescent="0.25">
      <c r="A67" s="22" t="s">
        <v>34</v>
      </c>
      <c r="B67" s="58" t="s">
        <v>35</v>
      </c>
      <c r="C67" s="16"/>
      <c r="D67" s="16">
        <v>150.86000000000001</v>
      </c>
      <c r="E67" s="16">
        <v>150.86000000000001</v>
      </c>
      <c r="F67" s="16"/>
    </row>
    <row r="68" spans="1:6" x14ac:dyDescent="0.25">
      <c r="A68" s="22" t="s">
        <v>92</v>
      </c>
      <c r="B68" s="58" t="s">
        <v>52</v>
      </c>
      <c r="C68" s="16">
        <v>1165</v>
      </c>
      <c r="D68" s="16">
        <v>2469.61</v>
      </c>
      <c r="E68" s="16">
        <v>3634.61</v>
      </c>
      <c r="F68" s="16">
        <v>311.98</v>
      </c>
    </row>
    <row r="69" spans="1:6" x14ac:dyDescent="0.25">
      <c r="A69" s="22" t="s">
        <v>28</v>
      </c>
      <c r="B69" s="58" t="s">
        <v>29</v>
      </c>
      <c r="C69" s="16">
        <v>1165</v>
      </c>
      <c r="D69" s="16">
        <v>2469.61</v>
      </c>
      <c r="E69" s="16">
        <v>3634.61</v>
      </c>
      <c r="F69" s="16">
        <v>311.98</v>
      </c>
    </row>
    <row r="70" spans="1:6" x14ac:dyDescent="0.25">
      <c r="A70" s="22" t="s">
        <v>30</v>
      </c>
      <c r="B70" s="58" t="s">
        <v>31</v>
      </c>
      <c r="C70" s="16">
        <v>1165</v>
      </c>
      <c r="D70" s="16">
        <v>2469.61</v>
      </c>
      <c r="E70" s="16">
        <v>3634.61</v>
      </c>
      <c r="F70" s="16">
        <v>311.98</v>
      </c>
    </row>
    <row r="71" spans="1:6" x14ac:dyDescent="0.25">
      <c r="A71" s="22" t="s">
        <v>89</v>
      </c>
      <c r="B71" s="58" t="s">
        <v>48</v>
      </c>
      <c r="C71" s="16">
        <v>100000</v>
      </c>
      <c r="D71" s="16">
        <v>-5000</v>
      </c>
      <c r="E71" s="16">
        <v>95000</v>
      </c>
      <c r="F71" s="16">
        <v>95</v>
      </c>
    </row>
    <row r="72" spans="1:6" x14ac:dyDescent="0.25">
      <c r="A72" s="22" t="s">
        <v>158</v>
      </c>
      <c r="B72" s="58" t="s">
        <v>146</v>
      </c>
      <c r="C72" s="16">
        <v>100000</v>
      </c>
      <c r="D72" s="16">
        <v>-5000</v>
      </c>
      <c r="E72" s="16">
        <v>95000</v>
      </c>
      <c r="F72" s="16">
        <v>95</v>
      </c>
    </row>
    <row r="73" spans="1:6" x14ac:dyDescent="0.25">
      <c r="A73" s="22" t="s">
        <v>28</v>
      </c>
      <c r="B73" s="58" t="s">
        <v>29</v>
      </c>
      <c r="C73" s="16">
        <v>100000</v>
      </c>
      <c r="D73" s="16">
        <v>-5000</v>
      </c>
      <c r="E73" s="16">
        <v>95000</v>
      </c>
      <c r="F73" s="16">
        <v>95</v>
      </c>
    </row>
    <row r="74" spans="1:6" x14ac:dyDescent="0.25">
      <c r="A74" s="22" t="s">
        <v>30</v>
      </c>
      <c r="B74" s="58" t="s">
        <v>31</v>
      </c>
      <c r="C74" s="16">
        <v>98500</v>
      </c>
      <c r="D74" s="16">
        <v>-4500</v>
      </c>
      <c r="E74" s="16">
        <v>94000</v>
      </c>
      <c r="F74" s="16">
        <v>95.43</v>
      </c>
    </row>
    <row r="75" spans="1:6" x14ac:dyDescent="0.25">
      <c r="A75" s="22" t="s">
        <v>32</v>
      </c>
      <c r="B75" s="58" t="s">
        <v>33</v>
      </c>
      <c r="C75" s="16">
        <v>1500</v>
      </c>
      <c r="D75" s="16">
        <v>-500</v>
      </c>
      <c r="E75" s="16">
        <v>1000</v>
      </c>
      <c r="F75" s="16">
        <v>66.67</v>
      </c>
    </row>
    <row r="76" spans="1:6" x14ac:dyDescent="0.25">
      <c r="A76" s="22" t="s">
        <v>166</v>
      </c>
      <c r="B76" s="58" t="s">
        <v>167</v>
      </c>
      <c r="C76" s="16">
        <v>183243.1</v>
      </c>
      <c r="D76" s="16">
        <v>-2884.61</v>
      </c>
      <c r="E76" s="16">
        <v>180358.49</v>
      </c>
      <c r="F76" s="16">
        <v>98.43</v>
      </c>
    </row>
    <row r="77" spans="1:6" x14ac:dyDescent="0.25">
      <c r="A77" s="22" t="s">
        <v>85</v>
      </c>
      <c r="B77" s="58" t="s">
        <v>41</v>
      </c>
      <c r="C77" s="16">
        <v>148055.39000000001</v>
      </c>
      <c r="D77" s="16">
        <v>-54602.77</v>
      </c>
      <c r="E77" s="16">
        <v>93452.62</v>
      </c>
      <c r="F77" s="16">
        <v>63.12</v>
      </c>
    </row>
    <row r="78" spans="1:6" x14ac:dyDescent="0.25">
      <c r="A78" s="22" t="s">
        <v>168</v>
      </c>
      <c r="B78" s="58" t="s">
        <v>144</v>
      </c>
      <c r="C78" s="16"/>
      <c r="D78" s="16">
        <v>93452.62</v>
      </c>
      <c r="E78" s="16">
        <v>93452.62</v>
      </c>
      <c r="F78" s="16"/>
    </row>
    <row r="79" spans="1:6" x14ac:dyDescent="0.25">
      <c r="A79" s="22" t="s">
        <v>28</v>
      </c>
      <c r="B79" s="58" t="s">
        <v>29</v>
      </c>
      <c r="C79" s="16"/>
      <c r="D79" s="16">
        <v>93452.62</v>
      </c>
      <c r="E79" s="16">
        <v>93452.62</v>
      </c>
      <c r="F79" s="16"/>
    </row>
    <row r="80" spans="1:6" x14ac:dyDescent="0.25">
      <c r="A80" s="22" t="s">
        <v>30</v>
      </c>
      <c r="B80" s="58" t="s">
        <v>31</v>
      </c>
      <c r="C80" s="16"/>
      <c r="D80" s="16">
        <v>84404.62</v>
      </c>
      <c r="E80" s="16">
        <v>84404.62</v>
      </c>
      <c r="F80" s="16"/>
    </row>
    <row r="81" spans="1:6" x14ac:dyDescent="0.25">
      <c r="A81" s="22" t="s">
        <v>32</v>
      </c>
      <c r="B81" s="58" t="s">
        <v>33</v>
      </c>
      <c r="C81" s="16"/>
      <c r="D81" s="16">
        <v>9048</v>
      </c>
      <c r="E81" s="16">
        <v>9048</v>
      </c>
      <c r="F81" s="16"/>
    </row>
    <row r="82" spans="1:6" x14ac:dyDescent="0.25">
      <c r="A82" s="22" t="s">
        <v>86</v>
      </c>
      <c r="B82" s="58" t="s">
        <v>42</v>
      </c>
      <c r="C82" s="16">
        <v>148055.39000000001</v>
      </c>
      <c r="D82" s="16">
        <v>-148055.39000000001</v>
      </c>
      <c r="E82" s="16"/>
      <c r="F82" s="16"/>
    </row>
    <row r="83" spans="1:6" x14ac:dyDescent="0.25">
      <c r="A83" s="22" t="s">
        <v>28</v>
      </c>
      <c r="B83" s="58" t="s">
        <v>29</v>
      </c>
      <c r="C83" s="16">
        <v>148055.39000000001</v>
      </c>
      <c r="D83" s="16">
        <v>-148055.39000000001</v>
      </c>
      <c r="E83" s="16"/>
      <c r="F83" s="16"/>
    </row>
    <row r="84" spans="1:6" x14ac:dyDescent="0.25">
      <c r="A84" s="22" t="s">
        <v>30</v>
      </c>
      <c r="B84" s="58" t="s">
        <v>31</v>
      </c>
      <c r="C84" s="16">
        <v>148055.39000000001</v>
      </c>
      <c r="D84" s="16">
        <v>-148055.39000000001</v>
      </c>
      <c r="E84" s="16"/>
      <c r="F84" s="16"/>
    </row>
    <row r="85" spans="1:6" x14ac:dyDescent="0.25">
      <c r="A85" s="22" t="s">
        <v>89</v>
      </c>
      <c r="B85" s="58" t="s">
        <v>48</v>
      </c>
      <c r="C85" s="16">
        <v>35187.71</v>
      </c>
      <c r="D85" s="16">
        <v>51718.16</v>
      </c>
      <c r="E85" s="16">
        <v>86905.87</v>
      </c>
      <c r="F85" s="16">
        <v>246.98</v>
      </c>
    </row>
    <row r="86" spans="1:6" x14ac:dyDescent="0.25">
      <c r="A86" s="22" t="s">
        <v>157</v>
      </c>
      <c r="B86" s="58" t="s">
        <v>145</v>
      </c>
      <c r="C86" s="16">
        <v>2884.61</v>
      </c>
      <c r="D86" s="16">
        <v>10151.27</v>
      </c>
      <c r="E86" s="16">
        <v>13035.88</v>
      </c>
      <c r="F86" s="16">
        <v>451.91</v>
      </c>
    </row>
    <row r="87" spans="1:6" x14ac:dyDescent="0.25">
      <c r="A87" s="22" t="s">
        <v>28</v>
      </c>
      <c r="B87" s="58" t="s">
        <v>29</v>
      </c>
      <c r="C87" s="16">
        <v>2884.61</v>
      </c>
      <c r="D87" s="16">
        <v>10151.27</v>
      </c>
      <c r="E87" s="16">
        <v>13035.88</v>
      </c>
      <c r="F87" s="16">
        <v>451.91</v>
      </c>
    </row>
    <row r="88" spans="1:6" x14ac:dyDescent="0.25">
      <c r="A88" s="22" t="s">
        <v>30</v>
      </c>
      <c r="B88" s="58" t="s">
        <v>31</v>
      </c>
      <c r="C88" s="16">
        <v>2884.61</v>
      </c>
      <c r="D88" s="16">
        <v>10151.27</v>
      </c>
      <c r="E88" s="16">
        <v>13035.88</v>
      </c>
      <c r="F88" s="16">
        <v>451.91</v>
      </c>
    </row>
    <row r="89" spans="1:6" x14ac:dyDescent="0.25">
      <c r="A89" s="22" t="s">
        <v>169</v>
      </c>
      <c r="B89" s="58" t="s">
        <v>147</v>
      </c>
      <c r="C89" s="16">
        <v>32303.1</v>
      </c>
      <c r="D89" s="16">
        <v>41566.89</v>
      </c>
      <c r="E89" s="16">
        <v>73869.990000000005</v>
      </c>
      <c r="F89" s="16">
        <v>228.68</v>
      </c>
    </row>
    <row r="90" spans="1:6" x14ac:dyDescent="0.25">
      <c r="A90" s="22" t="s">
        <v>28</v>
      </c>
      <c r="B90" s="58" t="s">
        <v>29</v>
      </c>
      <c r="C90" s="16">
        <v>32303.1</v>
      </c>
      <c r="D90" s="16">
        <v>41566.89</v>
      </c>
      <c r="E90" s="16">
        <v>73869.990000000005</v>
      </c>
      <c r="F90" s="16">
        <v>228.68</v>
      </c>
    </row>
    <row r="91" spans="1:6" x14ac:dyDescent="0.25">
      <c r="A91" s="22" t="s">
        <v>30</v>
      </c>
      <c r="B91" s="58" t="s">
        <v>31</v>
      </c>
      <c r="C91" s="16">
        <v>23255.1</v>
      </c>
      <c r="D91" s="16">
        <v>50614.89</v>
      </c>
      <c r="E91" s="16">
        <v>73869.990000000005</v>
      </c>
      <c r="F91" s="16">
        <v>317.64999999999998</v>
      </c>
    </row>
    <row r="92" spans="1:6" x14ac:dyDescent="0.25">
      <c r="A92" s="22" t="s">
        <v>32</v>
      </c>
      <c r="B92" s="58" t="s">
        <v>33</v>
      </c>
      <c r="C92" s="16">
        <v>9048</v>
      </c>
      <c r="D92" s="16">
        <v>-9048</v>
      </c>
      <c r="E92" s="16"/>
      <c r="F92" s="16"/>
    </row>
    <row r="93" spans="1:6" x14ac:dyDescent="0.25">
      <c r="A93" s="22" t="s">
        <v>170</v>
      </c>
      <c r="B93" s="58" t="s">
        <v>59</v>
      </c>
      <c r="C93" s="16">
        <v>2400</v>
      </c>
      <c r="D93" s="16"/>
      <c r="E93" s="16">
        <v>2400</v>
      </c>
      <c r="F93" s="16">
        <v>100</v>
      </c>
    </row>
    <row r="94" spans="1:6" x14ac:dyDescent="0.25">
      <c r="A94" s="22" t="s">
        <v>85</v>
      </c>
      <c r="B94" s="58" t="s">
        <v>41</v>
      </c>
      <c r="C94" s="16">
        <v>2400</v>
      </c>
      <c r="D94" s="16"/>
      <c r="E94" s="16">
        <v>2400</v>
      </c>
      <c r="F94" s="16">
        <v>100</v>
      </c>
    </row>
    <row r="95" spans="1:6" x14ac:dyDescent="0.25">
      <c r="A95" s="22" t="s">
        <v>86</v>
      </c>
      <c r="B95" s="58" t="s">
        <v>42</v>
      </c>
      <c r="C95" s="16">
        <v>2400</v>
      </c>
      <c r="D95" s="16"/>
      <c r="E95" s="16">
        <v>2400</v>
      </c>
      <c r="F95" s="16">
        <v>100</v>
      </c>
    </row>
    <row r="96" spans="1:6" x14ac:dyDescent="0.25">
      <c r="A96" s="22" t="s">
        <v>28</v>
      </c>
      <c r="B96" s="58" t="s">
        <v>29</v>
      </c>
      <c r="C96" s="16">
        <v>2400</v>
      </c>
      <c r="D96" s="16"/>
      <c r="E96" s="16">
        <v>2400</v>
      </c>
      <c r="F96" s="16">
        <v>100</v>
      </c>
    </row>
    <row r="97" spans="1:6" x14ac:dyDescent="0.25">
      <c r="A97" s="22" t="s">
        <v>32</v>
      </c>
      <c r="B97" s="58" t="s">
        <v>33</v>
      </c>
      <c r="C97" s="16">
        <v>2400</v>
      </c>
      <c r="D97" s="16"/>
      <c r="E97" s="16">
        <v>2400</v>
      </c>
      <c r="F97" s="16">
        <v>100</v>
      </c>
    </row>
    <row r="98" spans="1:6" x14ac:dyDescent="0.25">
      <c r="A98" s="22" t="s">
        <v>171</v>
      </c>
      <c r="B98" s="58" t="s">
        <v>172</v>
      </c>
      <c r="C98" s="16">
        <v>6350</v>
      </c>
      <c r="D98" s="16">
        <v>-270</v>
      </c>
      <c r="E98" s="16">
        <v>6080</v>
      </c>
      <c r="F98" s="16">
        <v>95.75</v>
      </c>
    </row>
    <row r="99" spans="1:6" x14ac:dyDescent="0.25">
      <c r="A99" s="22" t="s">
        <v>85</v>
      </c>
      <c r="B99" s="58" t="s">
        <v>41</v>
      </c>
      <c r="C99" s="16">
        <v>6350</v>
      </c>
      <c r="D99" s="16">
        <v>-270</v>
      </c>
      <c r="E99" s="16">
        <v>6080</v>
      </c>
      <c r="F99" s="16">
        <v>95.75</v>
      </c>
    </row>
    <row r="100" spans="1:6" x14ac:dyDescent="0.25">
      <c r="A100" s="22" t="s">
        <v>86</v>
      </c>
      <c r="B100" s="58" t="s">
        <v>42</v>
      </c>
      <c r="C100" s="16">
        <v>6350</v>
      </c>
      <c r="D100" s="16">
        <v>-270</v>
      </c>
      <c r="E100" s="16">
        <v>6080</v>
      </c>
      <c r="F100" s="16">
        <v>95.75</v>
      </c>
    </row>
    <row r="101" spans="1:6" x14ac:dyDescent="0.25">
      <c r="A101" s="22" t="s">
        <v>28</v>
      </c>
      <c r="B101" s="58" t="s">
        <v>29</v>
      </c>
      <c r="C101" s="16">
        <v>6350</v>
      </c>
      <c r="D101" s="16">
        <v>-270</v>
      </c>
      <c r="E101" s="16">
        <v>6080</v>
      </c>
      <c r="F101" s="16">
        <v>95.75</v>
      </c>
    </row>
    <row r="102" spans="1:6" x14ac:dyDescent="0.25">
      <c r="A102" s="22" t="s">
        <v>32</v>
      </c>
      <c r="B102" s="58" t="s">
        <v>33</v>
      </c>
      <c r="C102" s="16">
        <v>6350</v>
      </c>
      <c r="D102" s="16">
        <v>-270</v>
      </c>
      <c r="E102" s="16">
        <v>6080</v>
      </c>
      <c r="F102" s="16">
        <v>95.75</v>
      </c>
    </row>
    <row r="103" spans="1:6" ht="30" x14ac:dyDescent="0.25">
      <c r="A103" s="22" t="s">
        <v>173</v>
      </c>
      <c r="B103" s="58" t="s">
        <v>75</v>
      </c>
      <c r="C103" s="16">
        <v>1000</v>
      </c>
      <c r="D103" s="16"/>
      <c r="E103" s="16">
        <v>1000</v>
      </c>
      <c r="F103" s="16">
        <v>100</v>
      </c>
    </row>
    <row r="104" spans="1:6" x14ac:dyDescent="0.25">
      <c r="A104" s="22" t="s">
        <v>89</v>
      </c>
      <c r="B104" s="58" t="s">
        <v>48</v>
      </c>
      <c r="C104" s="16">
        <v>1000</v>
      </c>
      <c r="D104" s="16"/>
      <c r="E104" s="16">
        <v>1000</v>
      </c>
      <c r="F104" s="16">
        <v>100</v>
      </c>
    </row>
    <row r="105" spans="1:6" x14ac:dyDescent="0.25">
      <c r="A105" s="22" t="s">
        <v>157</v>
      </c>
      <c r="B105" s="58" t="s">
        <v>145</v>
      </c>
      <c r="C105" s="16">
        <v>1000</v>
      </c>
      <c r="D105" s="16"/>
      <c r="E105" s="16">
        <v>1000</v>
      </c>
      <c r="F105" s="16">
        <v>100</v>
      </c>
    </row>
    <row r="106" spans="1:6" x14ac:dyDescent="0.25">
      <c r="A106" s="22" t="s">
        <v>28</v>
      </c>
      <c r="B106" s="58" t="s">
        <v>29</v>
      </c>
      <c r="C106" s="16">
        <v>1000</v>
      </c>
      <c r="D106" s="16"/>
      <c r="E106" s="16">
        <v>1000</v>
      </c>
      <c r="F106" s="16">
        <v>100</v>
      </c>
    </row>
    <row r="107" spans="1:6" ht="30" x14ac:dyDescent="0.25">
      <c r="A107" s="22" t="s">
        <v>69</v>
      </c>
      <c r="B107" s="58" t="s">
        <v>114</v>
      </c>
      <c r="C107" s="16">
        <v>1000</v>
      </c>
      <c r="D107" s="16"/>
      <c r="E107" s="16">
        <v>1000</v>
      </c>
      <c r="F107" s="16">
        <v>100</v>
      </c>
    </row>
    <row r="108" spans="1:6" x14ac:dyDescent="0.25">
      <c r="A108" s="22" t="s">
        <v>174</v>
      </c>
      <c r="B108" s="58" t="s">
        <v>73</v>
      </c>
      <c r="C108" s="16">
        <v>4600</v>
      </c>
      <c r="D108" s="16">
        <v>-2000</v>
      </c>
      <c r="E108" s="16">
        <v>2600</v>
      </c>
      <c r="F108" s="16">
        <v>56.52</v>
      </c>
    </row>
    <row r="109" spans="1:6" x14ac:dyDescent="0.25">
      <c r="A109" s="22" t="s">
        <v>175</v>
      </c>
      <c r="B109" s="58" t="s">
        <v>74</v>
      </c>
      <c r="C109" s="16">
        <v>4600</v>
      </c>
      <c r="D109" s="16">
        <v>-2000</v>
      </c>
      <c r="E109" s="16">
        <v>2600</v>
      </c>
      <c r="F109" s="16">
        <v>56.52</v>
      </c>
    </row>
    <row r="110" spans="1:6" x14ac:dyDescent="0.25">
      <c r="A110" s="22" t="s">
        <v>85</v>
      </c>
      <c r="B110" s="58" t="s">
        <v>41</v>
      </c>
      <c r="C110" s="16">
        <v>2600</v>
      </c>
      <c r="D110" s="16"/>
      <c r="E110" s="16">
        <v>2600</v>
      </c>
      <c r="F110" s="16">
        <v>100</v>
      </c>
    </row>
    <row r="111" spans="1:6" x14ac:dyDescent="0.25">
      <c r="A111" s="22" t="s">
        <v>86</v>
      </c>
      <c r="B111" s="58" t="s">
        <v>42</v>
      </c>
      <c r="C111" s="16">
        <v>2600</v>
      </c>
      <c r="D111" s="16"/>
      <c r="E111" s="16">
        <v>2600</v>
      </c>
      <c r="F111" s="16">
        <v>100</v>
      </c>
    </row>
    <row r="112" spans="1:6" x14ac:dyDescent="0.25">
      <c r="A112" s="22" t="s">
        <v>28</v>
      </c>
      <c r="B112" s="58" t="s">
        <v>29</v>
      </c>
      <c r="C112" s="16">
        <v>2600</v>
      </c>
      <c r="D112" s="16"/>
      <c r="E112" s="16">
        <v>2600</v>
      </c>
      <c r="F112" s="16">
        <v>100</v>
      </c>
    </row>
    <row r="113" spans="1:6" x14ac:dyDescent="0.25">
      <c r="A113" s="22" t="s">
        <v>32</v>
      </c>
      <c r="B113" s="58" t="s">
        <v>33</v>
      </c>
      <c r="C113" s="16">
        <v>2600</v>
      </c>
      <c r="D113" s="16"/>
      <c r="E113" s="16">
        <v>2600</v>
      </c>
      <c r="F113" s="16">
        <v>100</v>
      </c>
    </row>
    <row r="114" spans="1:6" x14ac:dyDescent="0.25">
      <c r="A114" s="22" t="s">
        <v>89</v>
      </c>
      <c r="B114" s="58" t="s">
        <v>48</v>
      </c>
      <c r="C114" s="16">
        <v>2000</v>
      </c>
      <c r="D114" s="16">
        <v>-2000</v>
      </c>
      <c r="E114" s="16"/>
      <c r="F114" s="16"/>
    </row>
    <row r="115" spans="1:6" x14ac:dyDescent="0.25">
      <c r="A115" s="22" t="s">
        <v>158</v>
      </c>
      <c r="B115" s="58" t="s">
        <v>146</v>
      </c>
      <c r="C115" s="16">
        <v>2000</v>
      </c>
      <c r="D115" s="16">
        <v>-2000</v>
      </c>
      <c r="E115" s="16"/>
      <c r="F115" s="16"/>
    </row>
    <row r="116" spans="1:6" x14ac:dyDescent="0.25">
      <c r="A116" s="22" t="s">
        <v>28</v>
      </c>
      <c r="B116" s="58" t="s">
        <v>29</v>
      </c>
      <c r="C116" s="16">
        <v>2000</v>
      </c>
      <c r="D116" s="16">
        <v>-2000</v>
      </c>
      <c r="E116" s="16"/>
      <c r="F116" s="16"/>
    </row>
    <row r="117" spans="1:6" x14ac:dyDescent="0.25">
      <c r="A117" s="22" t="s">
        <v>32</v>
      </c>
      <c r="B117" s="58" t="s">
        <v>33</v>
      </c>
      <c r="C117" s="16">
        <v>2000</v>
      </c>
      <c r="D117" s="16">
        <v>-2000</v>
      </c>
      <c r="E117" s="16"/>
      <c r="F117" s="16"/>
    </row>
    <row r="118" spans="1:6" ht="30" x14ac:dyDescent="0.25">
      <c r="A118" s="22" t="s">
        <v>176</v>
      </c>
      <c r="B118" s="58" t="s">
        <v>61</v>
      </c>
      <c r="C118" s="16">
        <v>6673</v>
      </c>
      <c r="D118" s="16">
        <v>1700</v>
      </c>
      <c r="E118" s="16">
        <v>8373</v>
      </c>
      <c r="F118" s="16">
        <v>125.48</v>
      </c>
    </row>
    <row r="119" spans="1:6" x14ac:dyDescent="0.25">
      <c r="A119" s="22" t="s">
        <v>177</v>
      </c>
      <c r="B119" s="58" t="s">
        <v>76</v>
      </c>
      <c r="C119" s="16">
        <v>6673</v>
      </c>
      <c r="D119" s="16">
        <v>1700</v>
      </c>
      <c r="E119" s="16">
        <v>8373</v>
      </c>
      <c r="F119" s="16">
        <v>125.48</v>
      </c>
    </row>
    <row r="120" spans="1:6" x14ac:dyDescent="0.25">
      <c r="A120" s="22" t="s">
        <v>36</v>
      </c>
      <c r="B120" s="58" t="s">
        <v>45</v>
      </c>
      <c r="C120" s="16"/>
      <c r="D120" s="16">
        <v>2000</v>
      </c>
      <c r="E120" s="16">
        <v>2000</v>
      </c>
      <c r="F120" s="16"/>
    </row>
    <row r="121" spans="1:6" x14ac:dyDescent="0.25">
      <c r="A121" s="22" t="s">
        <v>87</v>
      </c>
      <c r="B121" s="58" t="s">
        <v>46</v>
      </c>
      <c r="C121" s="16"/>
      <c r="D121" s="16">
        <v>2000</v>
      </c>
      <c r="E121" s="16">
        <v>2000</v>
      </c>
      <c r="F121" s="16"/>
    </row>
    <row r="122" spans="1:6" x14ac:dyDescent="0.25">
      <c r="A122" s="22" t="s">
        <v>36</v>
      </c>
      <c r="B122" s="58" t="s">
        <v>37</v>
      </c>
      <c r="C122" s="16"/>
      <c r="D122" s="16">
        <v>2000</v>
      </c>
      <c r="E122" s="16">
        <v>2000</v>
      </c>
      <c r="F122" s="16"/>
    </row>
    <row r="123" spans="1:6" ht="30" x14ac:dyDescent="0.25">
      <c r="A123" s="22" t="s">
        <v>38</v>
      </c>
      <c r="B123" s="58" t="s">
        <v>39</v>
      </c>
      <c r="C123" s="16"/>
      <c r="D123" s="16">
        <v>2000</v>
      </c>
      <c r="E123" s="16">
        <v>2000</v>
      </c>
      <c r="F123" s="16"/>
    </row>
    <row r="124" spans="1:6" x14ac:dyDescent="0.25">
      <c r="A124" s="22" t="s">
        <v>89</v>
      </c>
      <c r="B124" s="58" t="s">
        <v>48</v>
      </c>
      <c r="C124" s="16">
        <v>6200</v>
      </c>
      <c r="D124" s="16">
        <v>-200</v>
      </c>
      <c r="E124" s="16">
        <v>6000</v>
      </c>
      <c r="F124" s="16">
        <v>96.77</v>
      </c>
    </row>
    <row r="125" spans="1:6" x14ac:dyDescent="0.25">
      <c r="A125" s="22" t="s">
        <v>157</v>
      </c>
      <c r="B125" s="58" t="s">
        <v>145</v>
      </c>
      <c r="C125" s="16">
        <v>4200</v>
      </c>
      <c r="D125" s="16">
        <v>-200</v>
      </c>
      <c r="E125" s="16">
        <v>4000</v>
      </c>
      <c r="F125" s="16">
        <v>95.24</v>
      </c>
    </row>
    <row r="126" spans="1:6" x14ac:dyDescent="0.25">
      <c r="A126" s="22" t="s">
        <v>36</v>
      </c>
      <c r="B126" s="58" t="s">
        <v>37</v>
      </c>
      <c r="C126" s="16">
        <v>4200</v>
      </c>
      <c r="D126" s="16">
        <v>-200</v>
      </c>
      <c r="E126" s="16">
        <v>4000</v>
      </c>
      <c r="F126" s="16">
        <v>95.24</v>
      </c>
    </row>
    <row r="127" spans="1:6" ht="30" x14ac:dyDescent="0.25">
      <c r="A127" s="22" t="s">
        <v>38</v>
      </c>
      <c r="B127" s="58" t="s">
        <v>39</v>
      </c>
      <c r="C127" s="16">
        <v>4200</v>
      </c>
      <c r="D127" s="16">
        <v>-200</v>
      </c>
      <c r="E127" s="16">
        <v>4000</v>
      </c>
      <c r="F127" s="16">
        <v>95.24</v>
      </c>
    </row>
    <row r="128" spans="1:6" x14ac:dyDescent="0.25">
      <c r="A128" s="22" t="s">
        <v>158</v>
      </c>
      <c r="B128" s="58" t="s">
        <v>146</v>
      </c>
      <c r="C128" s="16">
        <v>2000</v>
      </c>
      <c r="D128" s="16"/>
      <c r="E128" s="16">
        <v>2000</v>
      </c>
      <c r="F128" s="16">
        <v>100</v>
      </c>
    </row>
    <row r="129" spans="1:6" x14ac:dyDescent="0.25">
      <c r="A129" s="22" t="s">
        <v>36</v>
      </c>
      <c r="B129" s="58" t="s">
        <v>37</v>
      </c>
      <c r="C129" s="16">
        <v>2000</v>
      </c>
      <c r="D129" s="16"/>
      <c r="E129" s="16">
        <v>2000</v>
      </c>
      <c r="F129" s="16">
        <v>100</v>
      </c>
    </row>
    <row r="130" spans="1:6" ht="30" x14ac:dyDescent="0.25">
      <c r="A130" s="22" t="s">
        <v>38</v>
      </c>
      <c r="B130" s="58" t="s">
        <v>39</v>
      </c>
      <c r="C130" s="16">
        <v>2000</v>
      </c>
      <c r="D130" s="16"/>
      <c r="E130" s="16">
        <v>2000</v>
      </c>
      <c r="F130" s="16">
        <v>100</v>
      </c>
    </row>
    <row r="131" spans="1:6" x14ac:dyDescent="0.25">
      <c r="A131" s="22" t="s">
        <v>15</v>
      </c>
      <c r="B131" s="58" t="s">
        <v>49</v>
      </c>
      <c r="C131" s="16">
        <v>350</v>
      </c>
      <c r="D131" s="16">
        <v>-50</v>
      </c>
      <c r="E131" s="16">
        <v>300</v>
      </c>
      <c r="F131" s="16">
        <v>85.71</v>
      </c>
    </row>
    <row r="132" spans="1:6" x14ac:dyDescent="0.25">
      <c r="A132" s="22" t="s">
        <v>90</v>
      </c>
      <c r="B132" s="58" t="s">
        <v>50</v>
      </c>
      <c r="C132" s="16">
        <v>300</v>
      </c>
      <c r="D132" s="16"/>
      <c r="E132" s="16">
        <v>300</v>
      </c>
      <c r="F132" s="16">
        <v>100</v>
      </c>
    </row>
    <row r="133" spans="1:6" x14ac:dyDescent="0.25">
      <c r="A133" s="22" t="s">
        <v>36</v>
      </c>
      <c r="B133" s="58" t="s">
        <v>37</v>
      </c>
      <c r="C133" s="16">
        <v>300</v>
      </c>
      <c r="D133" s="16"/>
      <c r="E133" s="16">
        <v>300</v>
      </c>
      <c r="F133" s="16">
        <v>100</v>
      </c>
    </row>
    <row r="134" spans="1:6" ht="30" x14ac:dyDescent="0.25">
      <c r="A134" s="22" t="s">
        <v>38</v>
      </c>
      <c r="B134" s="58" t="s">
        <v>39</v>
      </c>
      <c r="C134" s="16">
        <v>300</v>
      </c>
      <c r="D134" s="16"/>
      <c r="E134" s="16">
        <v>300</v>
      </c>
      <c r="F134" s="16">
        <v>100</v>
      </c>
    </row>
    <row r="135" spans="1:6" x14ac:dyDescent="0.25">
      <c r="A135" s="22" t="s">
        <v>26</v>
      </c>
      <c r="B135" s="58" t="s">
        <v>71</v>
      </c>
      <c r="C135" s="16">
        <v>50</v>
      </c>
      <c r="D135" s="16">
        <v>-50</v>
      </c>
      <c r="E135" s="16"/>
      <c r="F135" s="16"/>
    </row>
    <row r="136" spans="1:6" x14ac:dyDescent="0.25">
      <c r="A136" s="22" t="s">
        <v>36</v>
      </c>
      <c r="B136" s="58" t="s">
        <v>37</v>
      </c>
      <c r="C136" s="16">
        <v>50</v>
      </c>
      <c r="D136" s="16">
        <v>-50</v>
      </c>
      <c r="E136" s="16"/>
      <c r="F136" s="16"/>
    </row>
    <row r="137" spans="1:6" ht="30" x14ac:dyDescent="0.25">
      <c r="A137" s="22" t="s">
        <v>38</v>
      </c>
      <c r="B137" s="58" t="s">
        <v>39</v>
      </c>
      <c r="C137" s="16">
        <v>50</v>
      </c>
      <c r="D137" s="16">
        <v>-50</v>
      </c>
      <c r="E137" s="16"/>
      <c r="F137" s="16"/>
    </row>
    <row r="138" spans="1:6" ht="30" x14ac:dyDescent="0.25">
      <c r="A138" s="22" t="s">
        <v>63</v>
      </c>
      <c r="B138" s="58" t="s">
        <v>53</v>
      </c>
      <c r="C138" s="16">
        <v>123</v>
      </c>
      <c r="D138" s="16">
        <v>-50</v>
      </c>
      <c r="E138" s="16">
        <v>73</v>
      </c>
      <c r="F138" s="16">
        <v>59.35</v>
      </c>
    </row>
    <row r="139" spans="1:6" ht="45" x14ac:dyDescent="0.25">
      <c r="A139" s="22" t="s">
        <v>91</v>
      </c>
      <c r="B139" s="58" t="s">
        <v>70</v>
      </c>
      <c r="C139" s="16">
        <v>73</v>
      </c>
      <c r="D139" s="16"/>
      <c r="E139" s="16">
        <v>73</v>
      </c>
      <c r="F139" s="16">
        <v>100</v>
      </c>
    </row>
    <row r="140" spans="1:6" x14ac:dyDescent="0.25">
      <c r="A140" s="22" t="s">
        <v>36</v>
      </c>
      <c r="B140" s="58" t="s">
        <v>37</v>
      </c>
      <c r="C140" s="16">
        <v>73</v>
      </c>
      <c r="D140" s="16"/>
      <c r="E140" s="16">
        <v>73</v>
      </c>
      <c r="F140" s="16">
        <v>100</v>
      </c>
    </row>
    <row r="141" spans="1:6" ht="30" x14ac:dyDescent="0.25">
      <c r="A141" s="22" t="s">
        <v>38</v>
      </c>
      <c r="B141" s="58" t="s">
        <v>39</v>
      </c>
      <c r="C141" s="16">
        <v>73</v>
      </c>
      <c r="D141" s="16"/>
      <c r="E141" s="16">
        <v>73</v>
      </c>
      <c r="F141" s="16">
        <v>100</v>
      </c>
    </row>
    <row r="142" spans="1:6" ht="45" x14ac:dyDescent="0.25">
      <c r="A142" s="22" t="s">
        <v>93</v>
      </c>
      <c r="B142" s="58" t="s">
        <v>54</v>
      </c>
      <c r="C142" s="16">
        <v>50</v>
      </c>
      <c r="D142" s="16">
        <v>-50</v>
      </c>
      <c r="E142" s="16"/>
      <c r="F142" s="16"/>
    </row>
    <row r="143" spans="1:6" x14ac:dyDescent="0.25">
      <c r="A143" s="22" t="s">
        <v>36</v>
      </c>
      <c r="B143" s="58" t="s">
        <v>37</v>
      </c>
      <c r="C143" s="16">
        <v>50</v>
      </c>
      <c r="D143" s="16">
        <v>-50</v>
      </c>
      <c r="E143" s="16"/>
      <c r="F143" s="16"/>
    </row>
    <row r="144" spans="1:6" ht="30" x14ac:dyDescent="0.25">
      <c r="A144" s="22" t="s">
        <v>38</v>
      </c>
      <c r="B144" s="58" t="s">
        <v>39</v>
      </c>
      <c r="C144" s="16">
        <v>50</v>
      </c>
      <c r="D144" s="16">
        <v>-50</v>
      </c>
      <c r="E144" s="16"/>
      <c r="F144" s="1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 OPĆEG DIJELA</vt:lpstr>
      <vt:lpstr>Ekon_klas</vt:lpstr>
      <vt:lpstr>Izvori_financ</vt:lpstr>
      <vt:lpstr>Funkc_klas</vt:lpstr>
      <vt:lpstr>Račun_fin_EK</vt:lpstr>
      <vt:lpstr>Račun_fin_IF</vt:lpstr>
      <vt:lpstr>Programska_klas</vt:lpstr>
      <vt:lpstr>Ekon_klas!Ispis_naslova</vt:lpstr>
      <vt:lpstr>Izvori_financ!Ispis_naslova</vt:lpstr>
      <vt:lpstr>Programska_klas!Ispis_naslova</vt:lpstr>
      <vt:lpstr>Ekon_klas!Podrucje_ispisa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Denis Slavić-Sušanj</cp:lastModifiedBy>
  <cp:lastPrinted>2026-06-17T15:36:33Z</cp:lastPrinted>
  <dcterms:created xsi:type="dcterms:W3CDTF">2022-07-19T20:33:42Z</dcterms:created>
  <dcterms:modified xsi:type="dcterms:W3CDTF">2026-06-25T06:22:07Z</dcterms:modified>
</cp:coreProperties>
</file>