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denis\Documents\FIN IZVJEŠĆE 06.2023\"/>
    </mc:Choice>
  </mc:AlternateContent>
  <xr:revisionPtr revIDLastSave="0" documentId="13_ncr:1_{D3AF3811-CBA7-4072-B3BB-5B8E0EFFA8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0" yWindow="1080" windowWidth="16200" windowHeight="936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F283" i="9"/>
  <c r="F282" i="9"/>
  <c r="H281" i="9"/>
  <c r="G281" i="9"/>
  <c r="E281" i="9" s="1"/>
  <c r="B281" i="9" s="1"/>
  <c r="F281" i="9"/>
  <c r="H280" i="9"/>
  <c r="G280" i="9"/>
  <c r="F280" i="9"/>
  <c r="H279" i="9"/>
  <c r="G279" i="9"/>
  <c r="E279" i="9" s="1"/>
  <c r="F279" i="9"/>
  <c r="B279" i="9"/>
  <c r="F278" i="9"/>
  <c r="F277" i="9"/>
  <c r="F276" i="9"/>
  <c r="F274" i="9"/>
  <c r="L273" i="9"/>
  <c r="F273" i="9" s="1"/>
  <c r="H273" i="9"/>
  <c r="I272" i="9"/>
  <c r="E272" i="9" s="1"/>
  <c r="H272" i="9"/>
  <c r="F272" i="9"/>
  <c r="E271" i="9"/>
  <c r="M270" i="9"/>
  <c r="L270" i="9"/>
  <c r="F270" i="9" s="1"/>
  <c r="E270" i="9"/>
  <c r="B270" i="9"/>
  <c r="M269" i="9"/>
  <c r="L269" i="9"/>
  <c r="F269" i="9"/>
  <c r="E269" i="9"/>
  <c r="B269" i="9" s="1"/>
  <c r="M268" i="9"/>
  <c r="L268" i="9"/>
  <c r="F268" i="9"/>
  <c r="E268" i="9"/>
  <c r="M267" i="9"/>
  <c r="F267" i="9" s="1"/>
  <c r="B267" i="9" s="1"/>
  <c r="L267" i="9"/>
  <c r="E267" i="9"/>
  <c r="M266" i="9"/>
  <c r="L266" i="9"/>
  <c r="F266" i="9" s="1"/>
  <c r="E266" i="9"/>
  <c r="B266" i="9"/>
  <c r="M265" i="9"/>
  <c r="F265" i="9" s="1"/>
  <c r="L265" i="9"/>
  <c r="E265" i="9"/>
  <c r="B265" i="9" s="1"/>
  <c r="M264" i="9"/>
  <c r="L264" i="9"/>
  <c r="F264" i="9"/>
  <c r="E264" i="9"/>
  <c r="M263" i="9"/>
  <c r="F263" i="9" s="1"/>
  <c r="B263" i="9" s="1"/>
  <c r="L263" i="9"/>
  <c r="E263" i="9"/>
  <c r="M262" i="9"/>
  <c r="L262" i="9"/>
  <c r="F262" i="9" s="1"/>
  <c r="E262" i="9"/>
  <c r="B262" i="9"/>
  <c r="M261" i="9"/>
  <c r="L261" i="9"/>
  <c r="F261" i="9"/>
  <c r="E261" i="9"/>
  <c r="B261" i="9" s="1"/>
  <c r="M260" i="9"/>
  <c r="L260" i="9"/>
  <c r="F260" i="9"/>
  <c r="E260" i="9"/>
  <c r="M259" i="9"/>
  <c r="L259" i="9"/>
  <c r="F259" i="9"/>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L253" i="9"/>
  <c r="F253" i="9"/>
  <c r="E253" i="9"/>
  <c r="B253" i="9" s="1"/>
  <c r="M252" i="9"/>
  <c r="L252" i="9"/>
  <c r="F252" i="9" s="1"/>
  <c r="E252" i="9"/>
  <c r="M251" i="9"/>
  <c r="L251" i="9"/>
  <c r="F251" i="9" s="1"/>
  <c r="B251" i="9" s="1"/>
  <c r="E251" i="9"/>
  <c r="M250" i="9"/>
  <c r="L250" i="9"/>
  <c r="E250" i="9"/>
  <c r="M249" i="9"/>
  <c r="F249" i="9" s="1"/>
  <c r="B249" i="9" s="1"/>
  <c r="L249" i="9"/>
  <c r="E249" i="9"/>
  <c r="M248" i="9"/>
  <c r="L248" i="9"/>
  <c r="F248" i="9"/>
  <c r="E248" i="9"/>
  <c r="B248" i="9" s="1"/>
  <c r="M247" i="9"/>
  <c r="F247" i="9" s="1"/>
  <c r="B247" i="9" s="1"/>
  <c r="L247" i="9"/>
  <c r="E247" i="9"/>
  <c r="M246" i="9"/>
  <c r="L246" i="9"/>
  <c r="F246" i="9" s="1"/>
  <c r="E246" i="9"/>
  <c r="B246" i="9"/>
  <c r="M245" i="9"/>
  <c r="L245" i="9"/>
  <c r="F245" i="9"/>
  <c r="E245" i="9"/>
  <c r="B245" i="9" s="1"/>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c r="B239" i="9" s="1"/>
  <c r="E239" i="9"/>
  <c r="M238" i="9"/>
  <c r="L238" i="9"/>
  <c r="F238" i="9" s="1"/>
  <c r="B238" i="9" s="1"/>
  <c r="E238" i="9"/>
  <c r="M237" i="9"/>
  <c r="L237" i="9"/>
  <c r="F237" i="9"/>
  <c r="E237" i="9"/>
  <c r="B237" i="9" s="1"/>
  <c r="M236" i="9"/>
  <c r="L236" i="9"/>
  <c r="F236" i="9" s="1"/>
  <c r="E236" i="9"/>
  <c r="M235" i="9"/>
  <c r="L235" i="9"/>
  <c r="F235" i="9" s="1"/>
  <c r="B235" i="9" s="1"/>
  <c r="E235" i="9"/>
  <c r="M234" i="9"/>
  <c r="L234" i="9"/>
  <c r="E234" i="9"/>
  <c r="M233" i="9"/>
  <c r="F233" i="9" s="1"/>
  <c r="L233" i="9"/>
  <c r="E233" i="9"/>
  <c r="B233" i="9" s="1"/>
  <c r="M232" i="9"/>
  <c r="L232" i="9"/>
  <c r="F232" i="9"/>
  <c r="E232" i="9"/>
  <c r="M231" i="9"/>
  <c r="F231" i="9" s="1"/>
  <c r="B231" i="9" s="1"/>
  <c r="L231" i="9"/>
  <c r="E231" i="9"/>
  <c r="M230" i="9"/>
  <c r="L230" i="9"/>
  <c r="F230" i="9" s="1"/>
  <c r="E230" i="9"/>
  <c r="B230" i="9"/>
  <c r="M229" i="9"/>
  <c r="L229" i="9"/>
  <c r="F229" i="9"/>
  <c r="E229" i="9"/>
  <c r="B229" i="9" s="1"/>
  <c r="M228" i="9"/>
  <c r="L228" i="9"/>
  <c r="F228" i="9" s="1"/>
  <c r="E228" i="9"/>
  <c r="M227" i="9"/>
  <c r="L227" i="9"/>
  <c r="F227" i="9" s="1"/>
  <c r="B227" i="9" s="1"/>
  <c r="E227" i="9"/>
  <c r="M226" i="9"/>
  <c r="L226" i="9"/>
  <c r="E226" i="9"/>
  <c r="M225" i="9"/>
  <c r="F225" i="9" s="1"/>
  <c r="L225" i="9"/>
  <c r="E225" i="9"/>
  <c r="B225" i="9" s="1"/>
  <c r="M224" i="9"/>
  <c r="L224" i="9"/>
  <c r="F224" i="9"/>
  <c r="E224" i="9"/>
  <c r="M223" i="9"/>
  <c r="L223" i="9"/>
  <c r="F223" i="9"/>
  <c r="E223" i="9"/>
  <c r="B223" i="9"/>
  <c r="M222" i="9"/>
  <c r="L222" i="9"/>
  <c r="F222" i="9" s="1"/>
  <c r="B222" i="9" s="1"/>
  <c r="E222" i="9"/>
  <c r="M221" i="9"/>
  <c r="L221" i="9"/>
  <c r="F221" i="9"/>
  <c r="E221" i="9"/>
  <c r="B221" i="9" s="1"/>
  <c r="M220" i="9"/>
  <c r="L220" i="9"/>
  <c r="F220" i="9" s="1"/>
  <c r="E220" i="9"/>
  <c r="M219" i="9"/>
  <c r="L219" i="9"/>
  <c r="E219" i="9"/>
  <c r="M218" i="9"/>
  <c r="L218" i="9"/>
  <c r="E218" i="9"/>
  <c r="M217" i="9"/>
  <c r="F217" i="9" s="1"/>
  <c r="L217" i="9"/>
  <c r="E217" i="9"/>
  <c r="B217" i="9" s="1"/>
  <c r="M216" i="9"/>
  <c r="L216" i="9"/>
  <c r="E216" i="9"/>
  <c r="M215" i="9"/>
  <c r="F215" i="9" s="1"/>
  <c r="B215" i="9" s="1"/>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F156" i="9"/>
  <c r="E156" i="9"/>
  <c r="B156" i="9" s="1"/>
  <c r="H155" i="9"/>
  <c r="G155" i="9"/>
  <c r="F155" i="9"/>
  <c r="E155" i="9"/>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F146" i="9"/>
  <c r="B146" i="9"/>
  <c r="H145" i="9"/>
  <c r="G145" i="9"/>
  <c r="F145" i="9"/>
  <c r="E145" i="9"/>
  <c r="B145" i="9" s="1"/>
  <c r="H144" i="9"/>
  <c r="E144" i="9" s="1"/>
  <c r="B144" i="9" s="1"/>
  <c r="G144" i="9"/>
  <c r="F144" i="9"/>
  <c r="H143" i="9"/>
  <c r="G143" i="9"/>
  <c r="E143" i="9" s="1"/>
  <c r="B143" i="9" s="1"/>
  <c r="F143" i="9"/>
  <c r="F142" i="9"/>
  <c r="H141" i="9"/>
  <c r="G141" i="9"/>
  <c r="E141" i="9" s="1"/>
  <c r="B141" i="9" s="1"/>
  <c r="F141" i="9"/>
  <c r="H140" i="9"/>
  <c r="E140" i="9" s="1"/>
  <c r="B140" i="9" s="1"/>
  <c r="G140" i="9"/>
  <c r="F140" i="9"/>
  <c r="H139" i="9"/>
  <c r="G139" i="9"/>
  <c r="F139" i="9"/>
  <c r="E139" i="9"/>
  <c r="B139" i="9" s="1"/>
  <c r="H138" i="9"/>
  <c r="G138" i="9"/>
  <c r="E138" i="9" s="1"/>
  <c r="F138" i="9"/>
  <c r="B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G39" i="9"/>
  <c r="F39" i="9"/>
  <c r="E39" i="9"/>
  <c r="B39" i="9" s="1"/>
  <c r="H38" i="9"/>
  <c r="G38" i="9"/>
  <c r="E38" i="9" s="1"/>
  <c r="B38" i="9" s="1"/>
  <c r="F38" i="9"/>
  <c r="H37" i="9"/>
  <c r="G37" i="9"/>
  <c r="F37" i="9"/>
  <c r="H36" i="9"/>
  <c r="E36" i="9" s="1"/>
  <c r="B36" i="9" s="1"/>
  <c r="G36" i="9"/>
  <c r="F36" i="9"/>
  <c r="H35" i="9"/>
  <c r="G35" i="9"/>
  <c r="F35" i="9"/>
  <c r="E35" i="9"/>
  <c r="B35" i="9" s="1"/>
  <c r="H34" i="9"/>
  <c r="G34" i="9"/>
  <c r="E34" i="9" s="1"/>
  <c r="B34" i="9" s="1"/>
  <c r="F34" i="9"/>
  <c r="H33" i="9"/>
  <c r="G33" i="9"/>
  <c r="E33" i="9" s="1"/>
  <c r="B33" i="9" s="1"/>
  <c r="F33" i="9"/>
  <c r="H32" i="9"/>
  <c r="G32" i="9"/>
  <c r="F32" i="9"/>
  <c r="H31" i="9"/>
  <c r="G31" i="9"/>
  <c r="F31" i="9"/>
  <c r="H30" i="9"/>
  <c r="G30" i="9"/>
  <c r="E30" i="9" s="1"/>
  <c r="B30" i="9" s="1"/>
  <c r="F30" i="9"/>
  <c r="H29" i="9"/>
  <c r="G29" i="9"/>
  <c r="F29" i="9"/>
  <c r="H28" i="9"/>
  <c r="E28" i="9" s="1"/>
  <c r="B28" i="9" s="1"/>
  <c r="G28" i="9"/>
  <c r="F28" i="9"/>
  <c r="H27" i="9"/>
  <c r="E27" i="9" s="1"/>
  <c r="B27" i="9" s="1"/>
  <c r="G27" i="9"/>
  <c r="F27" i="9"/>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3" i="9" s="1"/>
  <c r="E273" i="9" s="1"/>
  <c r="B273" i="9" s="1"/>
  <c r="I3" i="9"/>
  <c r="H3" i="9"/>
  <c r="G3" i="9"/>
  <c r="D101" i="8"/>
  <c r="D95" i="8"/>
  <c r="D90" i="8"/>
  <c r="D85" i="8"/>
  <c r="D80" i="8"/>
  <c r="D75" i="8"/>
  <c r="D70" i="8"/>
  <c r="D65" i="8"/>
  <c r="D60" i="8"/>
  <c r="D55" i="8"/>
  <c r="D49" i="8" s="1"/>
  <c r="D43" i="8" s="1"/>
  <c r="I35" i="3" s="1"/>
  <c r="D50" i="8"/>
  <c r="D44" i="8"/>
  <c r="D36" i="8"/>
  <c r="D26" i="8"/>
  <c r="D24" i="8" s="1"/>
  <c r="C1499" i="1" s="1"/>
  <c r="H1499" i="1" s="1"/>
  <c r="D18" i="8"/>
  <c r="D8" i="8"/>
  <c r="D6" i="8" s="1"/>
  <c r="C1481" i="1" s="1"/>
  <c r="G1481" i="1" s="1"/>
  <c r="E44" i="7"/>
  <c r="D44" i="7"/>
  <c r="E39" i="7"/>
  <c r="D39" i="7"/>
  <c r="D38" i="7" s="1"/>
  <c r="H31" i="3" s="1"/>
  <c r="E38" i="7"/>
  <c r="E30" i="7"/>
  <c r="D30" i="7"/>
  <c r="E23" i="7"/>
  <c r="E22" i="7" s="1"/>
  <c r="I30" i="3" s="1"/>
  <c r="D23" i="7"/>
  <c r="D22" i="7"/>
  <c r="H30" i="3" s="1"/>
  <c r="E14" i="7"/>
  <c r="D14" i="7"/>
  <c r="E7" i="7"/>
  <c r="D7" i="7"/>
  <c r="D6" i="7" s="1"/>
  <c r="E6"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6" i="5"/>
  <c r="D206" i="5"/>
  <c r="G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G289" i="9" s="1"/>
  <c r="F179" i="5"/>
  <c r="F178" i="5"/>
  <c r="F177" i="5"/>
  <c r="D176" i="5"/>
  <c r="H22" i="3"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D78" i="5" s="1"/>
  <c r="F78" i="5" s="1"/>
  <c r="E78" i="5"/>
  <c r="F77" i="5"/>
  <c r="F76" i="5"/>
  <c r="F75" i="5"/>
  <c r="F74" i="5"/>
  <c r="F73" i="5"/>
  <c r="F72" i="5"/>
  <c r="F71" i="5"/>
  <c r="E70" i="5"/>
  <c r="E69" i="5" s="1"/>
  <c r="E68" i="5" s="1"/>
  <c r="I21" i="3" s="1"/>
  <c r="D70" i="5"/>
  <c r="F70" i="5" s="1"/>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E12" i="5"/>
  <c r="F11" i="5"/>
  <c r="F10" i="5"/>
  <c r="F9" i="5"/>
  <c r="E8" i="5"/>
  <c r="E7" i="5" s="1"/>
  <c r="E6" i="5" s="1"/>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4" i="4" s="1"/>
  <c r="F593" i="4"/>
  <c r="D593" i="4"/>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F418" i="4" s="1"/>
  <c r="D418" i="4"/>
  <c r="F417" i="4"/>
  <c r="E417" i="4"/>
  <c r="D417" i="4"/>
  <c r="E416" i="4"/>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E363" i="4" s="1"/>
  <c r="D364" i="4"/>
  <c r="D363"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G306" i="1" s="1"/>
  <c r="D312" i="4"/>
  <c r="D311" i="4"/>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E152" i="4" s="1"/>
  <c r="D148" i="1" s="1"/>
  <c r="D159" i="4"/>
  <c r="F158" i="4"/>
  <c r="F157" i="4"/>
  <c r="F156" i="4"/>
  <c r="F155" i="4"/>
  <c r="F154" i="4"/>
  <c r="E153" i="4"/>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3" i="4"/>
  <c r="D133" i="4"/>
  <c r="F132" i="4"/>
  <c r="F131" i="4"/>
  <c r="F130" i="4"/>
  <c r="F129" i="4"/>
  <c r="F128" i="4"/>
  <c r="E128" i="4"/>
  <c r="E124" i="4" s="1"/>
  <c r="D120" i="1" s="1"/>
  <c r="D128" i="4"/>
  <c r="F127" i="4"/>
  <c r="F126" i="4"/>
  <c r="E125" i="4"/>
  <c r="D125" i="4"/>
  <c r="D124"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F51" i="4" s="1"/>
  <c r="F49" i="4"/>
  <c r="F48" i="4"/>
  <c r="F47" i="4"/>
  <c r="F46" i="4"/>
  <c r="E45" i="4"/>
  <c r="D45" i="4"/>
  <c r="D44" i="4" s="1"/>
  <c r="F44" i="4"/>
  <c r="E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H1580" i="1"/>
  <c r="G1580" i="1"/>
  <c r="C1580" i="1"/>
  <c r="C1579" i="1"/>
  <c r="H1579" i="1" s="1"/>
  <c r="C1578" i="1"/>
  <c r="H1577" i="1"/>
  <c r="C1577" i="1"/>
  <c r="G1577" i="1" s="1"/>
  <c r="G1576" i="1"/>
  <c r="C1576" i="1"/>
  <c r="H1576" i="1" s="1"/>
  <c r="C1575" i="1"/>
  <c r="H1575" i="1" s="1"/>
  <c r="C1574" i="1"/>
  <c r="H1573" i="1"/>
  <c r="C1573" i="1"/>
  <c r="G1573" i="1" s="1"/>
  <c r="H1572" i="1"/>
  <c r="G1572" i="1"/>
  <c r="C1572" i="1"/>
  <c r="C1571" i="1"/>
  <c r="H1571" i="1" s="1"/>
  <c r="C1570" i="1"/>
  <c r="H1569" i="1"/>
  <c r="C1569" i="1"/>
  <c r="G1569" i="1" s="1"/>
  <c r="H1568" i="1"/>
  <c r="G1568" i="1"/>
  <c r="C1568" i="1"/>
  <c r="C1567" i="1"/>
  <c r="H1567" i="1" s="1"/>
  <c r="G1566" i="1"/>
  <c r="C1566" i="1"/>
  <c r="H1566" i="1" s="1"/>
  <c r="C1565" i="1"/>
  <c r="G1565" i="1" s="1"/>
  <c r="H1564" i="1"/>
  <c r="G1564" i="1"/>
  <c r="C1564" i="1"/>
  <c r="H1563" i="1"/>
  <c r="G1563" i="1"/>
  <c r="C1563" i="1"/>
  <c r="C1562" i="1"/>
  <c r="H1562" i="1" s="1"/>
  <c r="H1561" i="1"/>
  <c r="C1561" i="1"/>
  <c r="G1561" i="1" s="1"/>
  <c r="H1560" i="1"/>
  <c r="G1560" i="1"/>
  <c r="C1560" i="1"/>
  <c r="C1559" i="1"/>
  <c r="G1559" i="1" s="1"/>
  <c r="G1558" i="1"/>
  <c r="C1558" i="1"/>
  <c r="H1558" i="1" s="1"/>
  <c r="C1557" i="1"/>
  <c r="G1557" i="1" s="1"/>
  <c r="H1556" i="1"/>
  <c r="G1556" i="1"/>
  <c r="C1556" i="1"/>
  <c r="H1555" i="1"/>
  <c r="G1555" i="1"/>
  <c r="C1555" i="1"/>
  <c r="C1554" i="1"/>
  <c r="H1554" i="1" s="1"/>
  <c r="H1553" i="1"/>
  <c r="C1553" i="1"/>
  <c r="G1553" i="1" s="1"/>
  <c r="H1552" i="1"/>
  <c r="G1552" i="1"/>
  <c r="C1552" i="1"/>
  <c r="C1551" i="1"/>
  <c r="G1551" i="1" s="1"/>
  <c r="G1550" i="1"/>
  <c r="C1550" i="1"/>
  <c r="H1550" i="1" s="1"/>
  <c r="C1549" i="1"/>
  <c r="G1549" i="1" s="1"/>
  <c r="H1548" i="1"/>
  <c r="G1548" i="1"/>
  <c r="C1548" i="1"/>
  <c r="H1547" i="1"/>
  <c r="G1547" i="1"/>
  <c r="C1547" i="1"/>
  <c r="C1546" i="1"/>
  <c r="H1546" i="1" s="1"/>
  <c r="H1545" i="1"/>
  <c r="C1545" i="1"/>
  <c r="G1545" i="1" s="1"/>
  <c r="H1544" i="1"/>
  <c r="G1544" i="1"/>
  <c r="C1544" i="1"/>
  <c r="C1543" i="1"/>
  <c r="G1543" i="1" s="1"/>
  <c r="G1542" i="1"/>
  <c r="C1542" i="1"/>
  <c r="H1542" i="1" s="1"/>
  <c r="C1541" i="1"/>
  <c r="G1541" i="1" s="1"/>
  <c r="H1540" i="1"/>
  <c r="G1540" i="1"/>
  <c r="C1540" i="1"/>
  <c r="H1539" i="1"/>
  <c r="G1539" i="1"/>
  <c r="C1539" i="1"/>
  <c r="C1538" i="1"/>
  <c r="H1538" i="1" s="1"/>
  <c r="H1537" i="1"/>
  <c r="C1537" i="1"/>
  <c r="G1537" i="1" s="1"/>
  <c r="H1536" i="1"/>
  <c r="G1536" i="1"/>
  <c r="C1536" i="1"/>
  <c r="C1535" i="1"/>
  <c r="G1535" i="1" s="1"/>
  <c r="G1534" i="1"/>
  <c r="C1534" i="1"/>
  <c r="H1534" i="1" s="1"/>
  <c r="C1533" i="1"/>
  <c r="G1533" i="1" s="1"/>
  <c r="H1532" i="1"/>
  <c r="G1532" i="1"/>
  <c r="C1532" i="1"/>
  <c r="H1531" i="1"/>
  <c r="G1531" i="1"/>
  <c r="C1531" i="1"/>
  <c r="C1530" i="1"/>
  <c r="H1530" i="1" s="1"/>
  <c r="H1529" i="1"/>
  <c r="C1529" i="1"/>
  <c r="G1529" i="1" s="1"/>
  <c r="H1528" i="1"/>
  <c r="G1528" i="1"/>
  <c r="C1528" i="1"/>
  <c r="C1527" i="1"/>
  <c r="G1527" i="1" s="1"/>
  <c r="G1526" i="1"/>
  <c r="C1526" i="1"/>
  <c r="H1526" i="1" s="1"/>
  <c r="C1525" i="1"/>
  <c r="G1525" i="1" s="1"/>
  <c r="H1524" i="1"/>
  <c r="G1524" i="1"/>
  <c r="C1524" i="1"/>
  <c r="H1523" i="1"/>
  <c r="G1523" i="1"/>
  <c r="C1523" i="1"/>
  <c r="C1522" i="1"/>
  <c r="C1521" i="1"/>
  <c r="G1521" i="1" s="1"/>
  <c r="H1520" i="1"/>
  <c r="G1520" i="1"/>
  <c r="C1520" i="1"/>
  <c r="H1519" i="1"/>
  <c r="G1519" i="1"/>
  <c r="C1519" i="1"/>
  <c r="C1518" i="1"/>
  <c r="H1516" i="1"/>
  <c r="G1516" i="1"/>
  <c r="C1516" i="1"/>
  <c r="H1515" i="1"/>
  <c r="G1515" i="1"/>
  <c r="C1515" i="1"/>
  <c r="C1514" i="1"/>
  <c r="C1513" i="1"/>
  <c r="G1513" i="1" s="1"/>
  <c r="H1512" i="1"/>
  <c r="G1512" i="1"/>
  <c r="C1512" i="1"/>
  <c r="H1511" i="1"/>
  <c r="G1511" i="1"/>
  <c r="C1511" i="1"/>
  <c r="C1510" i="1"/>
  <c r="C1509" i="1"/>
  <c r="G1509" i="1" s="1"/>
  <c r="H1508" i="1"/>
  <c r="G1508" i="1"/>
  <c r="C1508" i="1"/>
  <c r="G1507" i="1"/>
  <c r="C1507" i="1"/>
  <c r="H1507" i="1" s="1"/>
  <c r="C1506" i="1"/>
  <c r="C1505" i="1"/>
  <c r="G1505" i="1" s="1"/>
  <c r="C1504" i="1"/>
  <c r="G1504" i="1" s="1"/>
  <c r="C1503" i="1"/>
  <c r="G1503" i="1" s="1"/>
  <c r="C1502" i="1"/>
  <c r="H1500" i="1"/>
  <c r="G1500" i="1"/>
  <c r="C1500" i="1"/>
  <c r="C1498" i="1"/>
  <c r="C1497" i="1"/>
  <c r="G1497" i="1" s="1"/>
  <c r="H1496" i="1"/>
  <c r="G1496" i="1"/>
  <c r="C1496" i="1"/>
  <c r="H1495" i="1"/>
  <c r="G1495" i="1"/>
  <c r="C1495" i="1"/>
  <c r="C1494" i="1"/>
  <c r="C1493" i="1"/>
  <c r="G1493" i="1" s="1"/>
  <c r="C1492" i="1"/>
  <c r="G1492" i="1" s="1"/>
  <c r="C1491" i="1"/>
  <c r="G1491" i="1" s="1"/>
  <c r="C1490" i="1"/>
  <c r="C1489" i="1"/>
  <c r="G1489" i="1" s="1"/>
  <c r="H1488" i="1"/>
  <c r="G1488" i="1"/>
  <c r="C1488" i="1"/>
  <c r="H1487" i="1"/>
  <c r="G1487" i="1"/>
  <c r="C1487" i="1"/>
  <c r="C1486" i="1"/>
  <c r="C1485" i="1"/>
  <c r="G1485" i="1" s="1"/>
  <c r="G1484" i="1"/>
  <c r="C1484" i="1"/>
  <c r="H1484" i="1" s="1"/>
  <c r="C1483" i="1"/>
  <c r="G1483" i="1" s="1"/>
  <c r="C1482" i="1"/>
  <c r="G1480" i="1"/>
  <c r="C1480" i="1"/>
  <c r="H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J1445" i="1" s="1"/>
  <c r="D1444" i="1"/>
  <c r="G1444" i="1" s="1"/>
  <c r="C1444" i="1"/>
  <c r="H1443" i="1"/>
  <c r="D1443" i="1"/>
  <c r="C1443" i="1"/>
  <c r="J1443" i="1" s="1"/>
  <c r="D1442" i="1"/>
  <c r="G1442" i="1" s="1"/>
  <c r="C1442" i="1"/>
  <c r="H1441" i="1"/>
  <c r="D1441" i="1"/>
  <c r="C1441" i="1"/>
  <c r="J1441" i="1" s="1"/>
  <c r="D1440" i="1"/>
  <c r="G1440" i="1" s="1"/>
  <c r="C1440" i="1"/>
  <c r="H1439" i="1"/>
  <c r="D1439" i="1"/>
  <c r="C1439" i="1"/>
  <c r="J1439" i="1" s="1"/>
  <c r="H1438" i="1"/>
  <c r="D1438" i="1"/>
  <c r="C1438" i="1"/>
  <c r="G1438" i="1" s="1"/>
  <c r="H1437" i="1"/>
  <c r="D1437" i="1"/>
  <c r="C1437" i="1"/>
  <c r="G1437" i="1" s="1"/>
  <c r="C1436"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D1396" i="1"/>
  <c r="C1396" i="1"/>
  <c r="G1396" i="1" s="1"/>
  <c r="D1395" i="1"/>
  <c r="C1395" i="1"/>
  <c r="G1395" i="1" s="1"/>
  <c r="H1394" i="1"/>
  <c r="D1394" i="1"/>
  <c r="C1394" i="1"/>
  <c r="G1394" i="1" s="1"/>
  <c r="H1393" i="1"/>
  <c r="D1393" i="1"/>
  <c r="C1393" i="1"/>
  <c r="G1393" i="1" s="1"/>
  <c r="D1392" i="1"/>
  <c r="C1392" i="1"/>
  <c r="G1392" i="1" s="1"/>
  <c r="D1391" i="1"/>
  <c r="C1391" i="1"/>
  <c r="G1391" i="1" s="1"/>
  <c r="H1390" i="1"/>
  <c r="D1390" i="1"/>
  <c r="C1390" i="1"/>
  <c r="G1390" i="1" s="1"/>
  <c r="H1389" i="1"/>
  <c r="D1389" i="1"/>
  <c r="C1389" i="1"/>
  <c r="G1389" i="1" s="1"/>
  <c r="D1388" i="1"/>
  <c r="C1388" i="1"/>
  <c r="G1388" i="1" s="1"/>
  <c r="D1387" i="1"/>
  <c r="C1387" i="1"/>
  <c r="G1387" i="1" s="1"/>
  <c r="H1386" i="1"/>
  <c r="D1386" i="1"/>
  <c r="C1386" i="1"/>
  <c r="G1386" i="1" s="1"/>
  <c r="H1385" i="1"/>
  <c r="D1385" i="1"/>
  <c r="C1385" i="1"/>
  <c r="G1385" i="1" s="1"/>
  <c r="D1384" i="1"/>
  <c r="C1384" i="1"/>
  <c r="G1384" i="1" s="1"/>
  <c r="D1383" i="1"/>
  <c r="H1382" i="1"/>
  <c r="D1382" i="1"/>
  <c r="C1382" i="1"/>
  <c r="G1382" i="1" s="1"/>
  <c r="H1381" i="1"/>
  <c r="D1381" i="1"/>
  <c r="C1381" i="1"/>
  <c r="G1381" i="1" s="1"/>
  <c r="D1380" i="1"/>
  <c r="C1380" i="1"/>
  <c r="G1380" i="1" s="1"/>
  <c r="D1379" i="1"/>
  <c r="C1379" i="1"/>
  <c r="G1379" i="1" s="1"/>
  <c r="H1378" i="1"/>
  <c r="D1378" i="1"/>
  <c r="C1378" i="1"/>
  <c r="G1378" i="1" s="1"/>
  <c r="H1377" i="1"/>
  <c r="D1377" i="1"/>
  <c r="C1377" i="1"/>
  <c r="G1377" i="1" s="1"/>
  <c r="D1376" i="1"/>
  <c r="C1376" i="1"/>
  <c r="G1376" i="1" s="1"/>
  <c r="D1375" i="1"/>
  <c r="C1375" i="1"/>
  <c r="G1375" i="1" s="1"/>
  <c r="H1374" i="1"/>
  <c r="D1374" i="1"/>
  <c r="C1374" i="1"/>
  <c r="G1374" i="1" s="1"/>
  <c r="H1373" i="1"/>
  <c r="D1373" i="1"/>
  <c r="C1373" i="1"/>
  <c r="G1373" i="1" s="1"/>
  <c r="D1372" i="1"/>
  <c r="C1372" i="1"/>
  <c r="G1372" i="1" s="1"/>
  <c r="D1371" i="1"/>
  <c r="C1371" i="1"/>
  <c r="G1371" i="1" s="1"/>
  <c r="H1370" i="1"/>
  <c r="D1370" i="1"/>
  <c r="C1370" i="1"/>
  <c r="G1370" i="1" s="1"/>
  <c r="H1369" i="1"/>
  <c r="D1369" i="1"/>
  <c r="C1369" i="1"/>
  <c r="G1369" i="1" s="1"/>
  <c r="D1368" i="1"/>
  <c r="C1368" i="1"/>
  <c r="G1368" i="1" s="1"/>
  <c r="D1367" i="1"/>
  <c r="C1367" i="1"/>
  <c r="G1367" i="1" s="1"/>
  <c r="H1366" i="1"/>
  <c r="D1366" i="1"/>
  <c r="C1366" i="1"/>
  <c r="G1366" i="1" s="1"/>
  <c r="H1365" i="1"/>
  <c r="D1365" i="1"/>
  <c r="C1365" i="1"/>
  <c r="G1365" i="1" s="1"/>
  <c r="D1364" i="1"/>
  <c r="C1364" i="1"/>
  <c r="G1364" i="1" s="1"/>
  <c r="D1363" i="1"/>
  <c r="C1363" i="1"/>
  <c r="G1363" i="1" s="1"/>
  <c r="H1362" i="1"/>
  <c r="D1362" i="1"/>
  <c r="C1362" i="1"/>
  <c r="G1362" i="1" s="1"/>
  <c r="H1361" i="1"/>
  <c r="D1361" i="1"/>
  <c r="C1361" i="1"/>
  <c r="G1361" i="1" s="1"/>
  <c r="D1360" i="1"/>
  <c r="C1360" i="1"/>
  <c r="G1360" i="1" s="1"/>
  <c r="D1359" i="1"/>
  <c r="C1359" i="1"/>
  <c r="G1359" i="1" s="1"/>
  <c r="H1358" i="1"/>
  <c r="D1358" i="1"/>
  <c r="C1358" i="1"/>
  <c r="G1358" i="1" s="1"/>
  <c r="H1357" i="1"/>
  <c r="D1357" i="1"/>
  <c r="C1357" i="1"/>
  <c r="G1357" i="1" s="1"/>
  <c r="D1356" i="1"/>
  <c r="C1356" i="1"/>
  <c r="G1356" i="1" s="1"/>
  <c r="D1355" i="1"/>
  <c r="C1355" i="1"/>
  <c r="G1355" i="1" s="1"/>
  <c r="H1354" i="1"/>
  <c r="D1354" i="1"/>
  <c r="C1354" i="1"/>
  <c r="G1354" i="1" s="1"/>
  <c r="H1353" i="1"/>
  <c r="D1353" i="1"/>
  <c r="C1353" i="1"/>
  <c r="G1353" i="1" s="1"/>
  <c r="D1352" i="1"/>
  <c r="C1352" i="1"/>
  <c r="G1352" i="1" s="1"/>
  <c r="D1351" i="1"/>
  <c r="C1351" i="1"/>
  <c r="G1351" i="1" s="1"/>
  <c r="H1350" i="1"/>
  <c r="D1350" i="1"/>
  <c r="C1350" i="1"/>
  <c r="G1350" i="1" s="1"/>
  <c r="H1349" i="1"/>
  <c r="D1349" i="1"/>
  <c r="C1349" i="1"/>
  <c r="G1349" i="1" s="1"/>
  <c r="D1348" i="1"/>
  <c r="C1348" i="1"/>
  <c r="G1348" i="1" s="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H1337" i="1"/>
  <c r="D1337" i="1"/>
  <c r="C1337" i="1"/>
  <c r="G1337" i="1" s="1"/>
  <c r="D1336" i="1"/>
  <c r="C1336" i="1"/>
  <c r="G1336" i="1" s="1"/>
  <c r="D1335" i="1"/>
  <c r="C1335" i="1"/>
  <c r="G1335" i="1" s="1"/>
  <c r="H1334" i="1"/>
  <c r="D1334" i="1"/>
  <c r="C1334" i="1"/>
  <c r="G1334" i="1" s="1"/>
  <c r="H1333" i="1"/>
  <c r="D1333" i="1"/>
  <c r="C1333" i="1"/>
  <c r="G1333" i="1" s="1"/>
  <c r="D1332" i="1"/>
  <c r="C1332" i="1"/>
  <c r="G1332" i="1" s="1"/>
  <c r="D1331" i="1"/>
  <c r="C1331" i="1"/>
  <c r="G1331" i="1" s="1"/>
  <c r="H1330" i="1"/>
  <c r="D1330" i="1"/>
  <c r="C1330" i="1"/>
  <c r="G1330" i="1" s="1"/>
  <c r="C1329" i="1"/>
  <c r="D1328" i="1"/>
  <c r="C1328" i="1"/>
  <c r="G1328" i="1" s="1"/>
  <c r="H1327" i="1"/>
  <c r="D1327" i="1"/>
  <c r="C1327" i="1"/>
  <c r="G1327" i="1" s="1"/>
  <c r="H1326" i="1"/>
  <c r="D1326" i="1"/>
  <c r="C1326" i="1"/>
  <c r="G1326" i="1" s="1"/>
  <c r="D1325" i="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C1153"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D1106" i="1"/>
  <c r="C1106" i="1"/>
  <c r="G1106" i="1" s="1"/>
  <c r="D1105" i="1"/>
  <c r="C1105" i="1"/>
  <c r="H1104" i="1"/>
  <c r="D1104" i="1"/>
  <c r="C1104" i="1"/>
  <c r="G1104" i="1" s="1"/>
  <c r="D1103" i="1"/>
  <c r="H1103" i="1" s="1"/>
  <c r="C1103" i="1"/>
  <c r="D1102" i="1"/>
  <c r="C1102" i="1"/>
  <c r="G1102" i="1" s="1"/>
  <c r="D1101" i="1"/>
  <c r="C1101" i="1"/>
  <c r="H1100" i="1"/>
  <c r="D1100" i="1"/>
  <c r="C1100" i="1"/>
  <c r="G1100" i="1" s="1"/>
  <c r="D1099" i="1"/>
  <c r="H1099" i="1" s="1"/>
  <c r="C1099" i="1"/>
  <c r="D1098" i="1"/>
  <c r="C1098" i="1"/>
  <c r="G1098" i="1" s="1"/>
  <c r="D1097" i="1"/>
  <c r="C1097" i="1"/>
  <c r="D1096" i="1"/>
  <c r="D1095" i="1"/>
  <c r="H1095" i="1" s="1"/>
  <c r="C1095" i="1"/>
  <c r="D1094" i="1"/>
  <c r="C1094" i="1"/>
  <c r="G1094" i="1" s="1"/>
  <c r="D1093" i="1"/>
  <c r="C1093" i="1"/>
  <c r="H1092" i="1"/>
  <c r="D1092" i="1"/>
  <c r="C1092" i="1"/>
  <c r="G1092" i="1" s="1"/>
  <c r="D1091" i="1"/>
  <c r="H1091" i="1" s="1"/>
  <c r="C1091" i="1"/>
  <c r="D1090" i="1"/>
  <c r="C1090" i="1"/>
  <c r="G1090" i="1" s="1"/>
  <c r="D1089" i="1"/>
  <c r="C1089" i="1"/>
  <c r="H1088" i="1"/>
  <c r="D1088" i="1"/>
  <c r="C1088" i="1"/>
  <c r="G1088" i="1" s="1"/>
  <c r="D1087" i="1"/>
  <c r="H1087" i="1" s="1"/>
  <c r="C1087" i="1"/>
  <c r="D1086" i="1"/>
  <c r="C1086" i="1"/>
  <c r="G1086" i="1" s="1"/>
  <c r="D1085" i="1"/>
  <c r="C1085" i="1"/>
  <c r="H1084" i="1"/>
  <c r="D1084" i="1"/>
  <c r="C1084" i="1"/>
  <c r="G1084" i="1" s="1"/>
  <c r="D1083" i="1"/>
  <c r="H1083" i="1" s="1"/>
  <c r="C1083" i="1"/>
  <c r="D1082" i="1"/>
  <c r="C1082" i="1"/>
  <c r="G1082" i="1" s="1"/>
  <c r="D1081" i="1"/>
  <c r="C1081" i="1"/>
  <c r="H1080" i="1"/>
  <c r="D1080" i="1"/>
  <c r="C1080" i="1"/>
  <c r="G1080" i="1" s="1"/>
  <c r="D1079" i="1"/>
  <c r="H1079" i="1" s="1"/>
  <c r="C1079" i="1"/>
  <c r="D1078" i="1"/>
  <c r="C1078" i="1"/>
  <c r="G1078" i="1" s="1"/>
  <c r="D1077" i="1"/>
  <c r="C1077" i="1"/>
  <c r="H1076" i="1"/>
  <c r="D1076" i="1"/>
  <c r="C1076" i="1"/>
  <c r="G1076" i="1" s="1"/>
  <c r="D1075" i="1"/>
  <c r="H1075" i="1" s="1"/>
  <c r="C1075" i="1"/>
  <c r="D1074" i="1"/>
  <c r="C1074" i="1"/>
  <c r="G1074" i="1" s="1"/>
  <c r="D1073" i="1"/>
  <c r="C1073" i="1"/>
  <c r="H1072" i="1"/>
  <c r="D1072" i="1"/>
  <c r="C1072" i="1"/>
  <c r="G1072" i="1" s="1"/>
  <c r="D1071" i="1"/>
  <c r="H1071" i="1" s="1"/>
  <c r="C1071" i="1"/>
  <c r="D1070" i="1"/>
  <c r="C1070" i="1"/>
  <c r="G1070" i="1" s="1"/>
  <c r="D1069" i="1"/>
  <c r="C1069" i="1"/>
  <c r="H1068" i="1"/>
  <c r="D1068" i="1"/>
  <c r="C1068" i="1"/>
  <c r="G1068" i="1" s="1"/>
  <c r="D1067" i="1"/>
  <c r="H1067" i="1" s="1"/>
  <c r="C1067" i="1"/>
  <c r="D1066" i="1"/>
  <c r="C1066" i="1"/>
  <c r="G1066" i="1" s="1"/>
  <c r="D1065" i="1"/>
  <c r="C1065" i="1"/>
  <c r="H1064" i="1"/>
  <c r="D1064" i="1"/>
  <c r="C1064" i="1"/>
  <c r="G1064" i="1" s="1"/>
  <c r="D1063" i="1"/>
  <c r="H1063" i="1" s="1"/>
  <c r="C1063" i="1"/>
  <c r="D1062" i="1"/>
  <c r="C1062" i="1"/>
  <c r="G1062" i="1" s="1"/>
  <c r="D1061" i="1"/>
  <c r="C1061" i="1"/>
  <c r="H1060" i="1"/>
  <c r="D1060" i="1"/>
  <c r="C1060" i="1"/>
  <c r="G1060" i="1" s="1"/>
  <c r="D1059" i="1"/>
  <c r="H1059" i="1" s="1"/>
  <c r="C1059" i="1"/>
  <c r="D1058" i="1"/>
  <c r="C1058" i="1"/>
  <c r="G1058" i="1" s="1"/>
  <c r="D1057" i="1"/>
  <c r="C1057" i="1"/>
  <c r="H1056" i="1"/>
  <c r="D1056" i="1"/>
  <c r="C1056" i="1"/>
  <c r="G1056" i="1" s="1"/>
  <c r="D1055" i="1"/>
  <c r="H1055" i="1" s="1"/>
  <c r="C1055" i="1"/>
  <c r="D1054" i="1"/>
  <c r="C1054" i="1"/>
  <c r="G1054" i="1" s="1"/>
  <c r="D1053" i="1"/>
  <c r="C1053" i="1"/>
  <c r="H1052" i="1"/>
  <c r="D1052" i="1"/>
  <c r="C1052" i="1"/>
  <c r="G1052" i="1" s="1"/>
  <c r="D1051" i="1"/>
  <c r="H1051" i="1" s="1"/>
  <c r="C1051" i="1"/>
  <c r="D1050" i="1"/>
  <c r="C1050" i="1"/>
  <c r="G1050" i="1" s="1"/>
  <c r="D1049" i="1"/>
  <c r="C1049" i="1"/>
  <c r="H1048" i="1"/>
  <c r="D1048" i="1"/>
  <c r="C1048" i="1"/>
  <c r="G1048" i="1" s="1"/>
  <c r="D1047" i="1"/>
  <c r="H1047" i="1" s="1"/>
  <c r="C1047" i="1"/>
  <c r="D1046" i="1"/>
  <c r="D1045" i="1"/>
  <c r="C1045" i="1"/>
  <c r="H1044" i="1"/>
  <c r="D1044" i="1"/>
  <c r="C1044" i="1"/>
  <c r="G1044" i="1" s="1"/>
  <c r="D1043" i="1"/>
  <c r="H1043" i="1" s="1"/>
  <c r="C1043" i="1"/>
  <c r="D1042" i="1"/>
  <c r="C1042" i="1"/>
  <c r="G1042" i="1" s="1"/>
  <c r="D1041" i="1"/>
  <c r="C1041" i="1"/>
  <c r="H1040" i="1"/>
  <c r="D1040" i="1"/>
  <c r="C1040" i="1"/>
  <c r="G1040" i="1" s="1"/>
  <c r="D1039" i="1"/>
  <c r="H1039" i="1" s="1"/>
  <c r="C1039" i="1"/>
  <c r="D1038" i="1"/>
  <c r="C1038" i="1"/>
  <c r="G1038" i="1" s="1"/>
  <c r="D1037" i="1"/>
  <c r="C1037" i="1"/>
  <c r="H1036" i="1"/>
  <c r="D1036" i="1"/>
  <c r="C1036" i="1"/>
  <c r="G1036" i="1" s="1"/>
  <c r="D1035" i="1"/>
  <c r="H1035" i="1" s="1"/>
  <c r="C1035" i="1"/>
  <c r="D1034" i="1"/>
  <c r="C1034" i="1"/>
  <c r="G1034" i="1" s="1"/>
  <c r="D1033" i="1"/>
  <c r="C1033" i="1"/>
  <c r="H1032" i="1"/>
  <c r="D1032" i="1"/>
  <c r="C1032" i="1"/>
  <c r="G1032" i="1" s="1"/>
  <c r="D1031" i="1"/>
  <c r="H1031" i="1" s="1"/>
  <c r="C1031" i="1"/>
  <c r="D1030" i="1"/>
  <c r="C1030" i="1"/>
  <c r="G1030" i="1" s="1"/>
  <c r="D1029" i="1"/>
  <c r="C1029" i="1"/>
  <c r="H1028" i="1"/>
  <c r="D1028" i="1"/>
  <c r="C1028" i="1"/>
  <c r="G1028" i="1" s="1"/>
  <c r="D1027" i="1"/>
  <c r="H1027" i="1" s="1"/>
  <c r="C1027" i="1"/>
  <c r="D1026" i="1"/>
  <c r="C1026" i="1"/>
  <c r="G1026" i="1" s="1"/>
  <c r="D1025" i="1"/>
  <c r="C1025" i="1"/>
  <c r="H1024" i="1"/>
  <c r="D1024" i="1"/>
  <c r="C1024" i="1"/>
  <c r="G1024" i="1" s="1"/>
  <c r="D1023" i="1"/>
  <c r="H1023" i="1" s="1"/>
  <c r="C1023" i="1"/>
  <c r="D1022" i="1"/>
  <c r="C1022" i="1"/>
  <c r="G1022" i="1" s="1"/>
  <c r="D1021" i="1"/>
  <c r="C1021" i="1"/>
  <c r="H1020" i="1"/>
  <c r="D1020" i="1"/>
  <c r="C1020" i="1"/>
  <c r="G1020" i="1" s="1"/>
  <c r="D1019" i="1"/>
  <c r="H1019" i="1" s="1"/>
  <c r="C1019" i="1"/>
  <c r="D1018" i="1"/>
  <c r="C1018" i="1"/>
  <c r="G1018" i="1" s="1"/>
  <c r="D1017" i="1"/>
  <c r="C1017" i="1"/>
  <c r="H1016" i="1"/>
  <c r="D1016" i="1"/>
  <c r="C1016" i="1"/>
  <c r="G1016" i="1" s="1"/>
  <c r="D1015" i="1"/>
  <c r="H1015" i="1" s="1"/>
  <c r="C1015" i="1"/>
  <c r="D1014" i="1"/>
  <c r="C1014" i="1"/>
  <c r="D1013" i="1"/>
  <c r="C1013" i="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D984" i="1"/>
  <c r="H983" i="1"/>
  <c r="D983" i="1"/>
  <c r="C983" i="1"/>
  <c r="G983" i="1" s="1"/>
  <c r="H982" i="1"/>
  <c r="D982" i="1"/>
  <c r="C982" i="1"/>
  <c r="G982" i="1" s="1"/>
  <c r="H981" i="1"/>
  <c r="D981" i="1"/>
  <c r="C981" i="1"/>
  <c r="G981" i="1" s="1"/>
  <c r="H980" i="1"/>
  <c r="D980" i="1"/>
  <c r="C980" i="1"/>
  <c r="G980" i="1" s="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G939" i="1" s="1"/>
  <c r="C939" i="1"/>
  <c r="D938" i="1"/>
  <c r="G938" i="1" s="1"/>
  <c r="C938" i="1"/>
  <c r="H937" i="1"/>
  <c r="D937" i="1"/>
  <c r="G937" i="1" s="1"/>
  <c r="C937" i="1"/>
  <c r="D936" i="1"/>
  <c r="G936" i="1" s="1"/>
  <c r="C936" i="1"/>
  <c r="H935" i="1"/>
  <c r="D935" i="1"/>
  <c r="G935" i="1" s="1"/>
  <c r="C935" i="1"/>
  <c r="D934" i="1"/>
  <c r="G934" i="1" s="1"/>
  <c r="C934" i="1"/>
  <c r="H933" i="1"/>
  <c r="D933" i="1"/>
  <c r="G933" i="1" s="1"/>
  <c r="C933" i="1"/>
  <c r="D932" i="1"/>
  <c r="G932" i="1" s="1"/>
  <c r="C932" i="1"/>
  <c r="H931" i="1"/>
  <c r="D931" i="1"/>
  <c r="G931" i="1" s="1"/>
  <c r="C931" i="1"/>
  <c r="D930" i="1"/>
  <c r="G930" i="1" s="1"/>
  <c r="C930" i="1"/>
  <c r="H929" i="1"/>
  <c r="D929" i="1"/>
  <c r="G929" i="1" s="1"/>
  <c r="C929" i="1"/>
  <c r="D928" i="1"/>
  <c r="G928" i="1" s="1"/>
  <c r="C928" i="1"/>
  <c r="H927" i="1"/>
  <c r="D927" i="1"/>
  <c r="G927" i="1" s="1"/>
  <c r="C927" i="1"/>
  <c r="D926" i="1"/>
  <c r="G926" i="1" s="1"/>
  <c r="C926" i="1"/>
  <c r="H925" i="1"/>
  <c r="D925" i="1"/>
  <c r="G925" i="1" s="1"/>
  <c r="C925" i="1"/>
  <c r="D924" i="1"/>
  <c r="G924" i="1" s="1"/>
  <c r="C924" i="1"/>
  <c r="H923" i="1"/>
  <c r="D923" i="1"/>
  <c r="G923" i="1" s="1"/>
  <c r="C923" i="1"/>
  <c r="D922" i="1"/>
  <c r="G922" i="1" s="1"/>
  <c r="C922" i="1"/>
  <c r="H921" i="1"/>
  <c r="D921" i="1"/>
  <c r="G921" i="1" s="1"/>
  <c r="C921" i="1"/>
  <c r="D920" i="1"/>
  <c r="G920" i="1" s="1"/>
  <c r="C920" i="1"/>
  <c r="H919" i="1"/>
  <c r="D919" i="1"/>
  <c r="G919" i="1" s="1"/>
  <c r="C919" i="1"/>
  <c r="D918" i="1"/>
  <c r="G918" i="1" s="1"/>
  <c r="C918" i="1"/>
  <c r="H917" i="1"/>
  <c r="D917" i="1"/>
  <c r="G917" i="1" s="1"/>
  <c r="C917" i="1"/>
  <c r="D916" i="1"/>
  <c r="G916" i="1" s="1"/>
  <c r="C916" i="1"/>
  <c r="H915" i="1"/>
  <c r="D915" i="1"/>
  <c r="G915" i="1" s="1"/>
  <c r="C915" i="1"/>
  <c r="D914" i="1"/>
  <c r="G914" i="1" s="1"/>
  <c r="C914" i="1"/>
  <c r="H913" i="1"/>
  <c r="D913" i="1"/>
  <c r="G913" i="1" s="1"/>
  <c r="C913" i="1"/>
  <c r="D912" i="1"/>
  <c r="G912" i="1" s="1"/>
  <c r="C912" i="1"/>
  <c r="H911" i="1"/>
  <c r="D911" i="1"/>
  <c r="G911" i="1" s="1"/>
  <c r="C911" i="1"/>
  <c r="D910" i="1"/>
  <c r="G910" i="1" s="1"/>
  <c r="C910" i="1"/>
  <c r="H909" i="1"/>
  <c r="D909" i="1"/>
  <c r="G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D714" i="1"/>
  <c r="G714" i="1" s="1"/>
  <c r="C714" i="1"/>
  <c r="G713" i="1"/>
  <c r="D713" i="1"/>
  <c r="C713" i="1"/>
  <c r="H713" i="1" s="1"/>
  <c r="G712" i="1"/>
  <c r="D712" i="1"/>
  <c r="C712" i="1"/>
  <c r="H712" i="1" s="1"/>
  <c r="D711" i="1"/>
  <c r="G711" i="1" s="1"/>
  <c r="C711" i="1"/>
  <c r="D710" i="1"/>
  <c r="G710" i="1" s="1"/>
  <c r="C710" i="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D669" i="1"/>
  <c r="G669" i="1" s="1"/>
  <c r="C669" i="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D662" i="1"/>
  <c r="G662" i="1" s="1"/>
  <c r="C662" i="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G648" i="1"/>
  <c r="D648" i="1"/>
  <c r="C648" i="1"/>
  <c r="H648" i="1" s="1"/>
  <c r="D647" i="1"/>
  <c r="G647" i="1" s="1"/>
  <c r="C647" i="1"/>
  <c r="G646" i="1"/>
  <c r="D646" i="1"/>
  <c r="C646" i="1"/>
  <c r="H646" i="1" s="1"/>
  <c r="C645" i="1"/>
  <c r="D644" i="1"/>
  <c r="G644" i="1" s="1"/>
  <c r="C644" i="1"/>
  <c r="D643" i="1"/>
  <c r="G643" i="1" s="1"/>
  <c r="C643" i="1"/>
  <c r="D642" i="1"/>
  <c r="G642" i="1" s="1"/>
  <c r="C642" i="1"/>
  <c r="D641" i="1"/>
  <c r="G641" i="1" s="1"/>
  <c r="C641" i="1"/>
  <c r="C638"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D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C587" i="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C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5" i="1"/>
  <c r="D413" i="1"/>
  <c r="G413" i="1" s="1"/>
  <c r="C413" i="1"/>
  <c r="D412" i="1"/>
  <c r="G412" i="1" s="1"/>
  <c r="C412" i="1"/>
  <c r="C411" i="1"/>
  <c r="G406" i="1"/>
  <c r="D406" i="1"/>
  <c r="C406" i="1"/>
  <c r="H406" i="1" s="1"/>
  <c r="G405" i="1"/>
  <c r="D405" i="1"/>
  <c r="C405" i="1"/>
  <c r="H405" i="1" s="1"/>
  <c r="D404" i="1"/>
  <c r="G404" i="1" s="1"/>
  <c r="C404" i="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D379" i="1"/>
  <c r="G379" i="1" s="1"/>
  <c r="C379" i="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D364" i="1"/>
  <c r="G364" i="1" s="1"/>
  <c r="C364" i="1"/>
  <c r="G363" i="1"/>
  <c r="D363" i="1"/>
  <c r="C363" i="1"/>
  <c r="H363" i="1" s="1"/>
  <c r="G362" i="1"/>
  <c r="D362" i="1"/>
  <c r="C362" i="1"/>
  <c r="H362" i="1" s="1"/>
  <c r="G361" i="1"/>
  <c r="D361" i="1"/>
  <c r="C361" i="1"/>
  <c r="H361" i="1" s="1"/>
  <c r="G360" i="1"/>
  <c r="D360" i="1"/>
  <c r="C360" i="1"/>
  <c r="H360" i="1" s="1"/>
  <c r="G359" i="1"/>
  <c r="D359" i="1"/>
  <c r="C359" i="1"/>
  <c r="H359" i="1" s="1"/>
  <c r="D358" i="1"/>
  <c r="G358" i="1" s="1"/>
  <c r="C358" i="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D346" i="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D315" i="1"/>
  <c r="G315" i="1" s="1"/>
  <c r="C315" i="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D307" i="1"/>
  <c r="G307" i="1" s="1"/>
  <c r="C307" i="1"/>
  <c r="C306" i="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D294" i="1"/>
  <c r="G292" i="1"/>
  <c r="D292" i="1"/>
  <c r="C292" i="1"/>
  <c r="H292" i="1" s="1"/>
  <c r="D291" i="1"/>
  <c r="G291" i="1" s="1"/>
  <c r="C291" i="1"/>
  <c r="G290" i="1"/>
  <c r="D290" i="1"/>
  <c r="C290" i="1"/>
  <c r="H290" i="1" s="1"/>
  <c r="G289" i="1"/>
  <c r="D289" i="1"/>
  <c r="C289" i="1"/>
  <c r="H289" i="1" s="1"/>
  <c r="D288" i="1"/>
  <c r="G288" i="1" s="1"/>
  <c r="C288"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D277" i="1"/>
  <c r="C277" i="1"/>
  <c r="H277" i="1" s="1"/>
  <c r="D276" i="1"/>
  <c r="C276" i="1"/>
  <c r="H276" i="1" s="1"/>
  <c r="G275" i="1"/>
  <c r="D275" i="1"/>
  <c r="C275" i="1"/>
  <c r="H275" i="1" s="1"/>
  <c r="G274" i="1"/>
  <c r="D274" i="1"/>
  <c r="C274" i="1"/>
  <c r="H274" i="1" s="1"/>
  <c r="D273" i="1"/>
  <c r="C273" i="1"/>
  <c r="H273" i="1" s="1"/>
  <c r="D272" i="1"/>
  <c r="C272" i="1"/>
  <c r="H272" i="1" s="1"/>
  <c r="G271" i="1"/>
  <c r="D271" i="1"/>
  <c r="C271" i="1"/>
  <c r="H271" i="1" s="1"/>
  <c r="G270" i="1"/>
  <c r="D270" i="1"/>
  <c r="C270" i="1"/>
  <c r="H270" i="1" s="1"/>
  <c r="D269" i="1"/>
  <c r="C269" i="1"/>
  <c r="H269" i="1" s="1"/>
  <c r="D268" i="1"/>
  <c r="C268" i="1"/>
  <c r="H268" i="1" s="1"/>
  <c r="G267" i="1"/>
  <c r="D267" i="1"/>
  <c r="C267" i="1"/>
  <c r="H267" i="1" s="1"/>
  <c r="G266" i="1"/>
  <c r="D266" i="1"/>
  <c r="C266" i="1"/>
  <c r="H266" i="1" s="1"/>
  <c r="D265" i="1"/>
  <c r="C265" i="1"/>
  <c r="H265" i="1" s="1"/>
  <c r="D264" i="1"/>
  <c r="C264" i="1"/>
  <c r="G263" i="1"/>
  <c r="D263" i="1"/>
  <c r="C263" i="1"/>
  <c r="H263" i="1" s="1"/>
  <c r="D262" i="1"/>
  <c r="G262" i="1" s="1"/>
  <c r="C262" i="1"/>
  <c r="D261" i="1"/>
  <c r="C261" i="1"/>
  <c r="H261" i="1" s="1"/>
  <c r="D260" i="1"/>
  <c r="C260" i="1"/>
  <c r="D258" i="1"/>
  <c r="G258" i="1" s="1"/>
  <c r="C258" i="1"/>
  <c r="D257" i="1"/>
  <c r="C257" i="1"/>
  <c r="D256" i="1"/>
  <c r="C256" i="1"/>
  <c r="G255" i="1"/>
  <c r="D255" i="1"/>
  <c r="C255" i="1"/>
  <c r="H255" i="1" s="1"/>
  <c r="D254" i="1"/>
  <c r="G254" i="1" s="1"/>
  <c r="C254" i="1"/>
  <c r="D253" i="1"/>
  <c r="C253" i="1"/>
  <c r="H253" i="1" s="1"/>
  <c r="D252" i="1"/>
  <c r="C252" i="1"/>
  <c r="G251" i="1"/>
  <c r="D251" i="1"/>
  <c r="C251" i="1"/>
  <c r="H251" i="1" s="1"/>
  <c r="D250" i="1"/>
  <c r="G250" i="1" s="1"/>
  <c r="C250" i="1"/>
  <c r="D249" i="1"/>
  <c r="C249" i="1"/>
  <c r="H249" i="1" s="1"/>
  <c r="G247" i="1"/>
  <c r="D247" i="1"/>
  <c r="C247" i="1"/>
  <c r="H247" i="1" s="1"/>
  <c r="D246" i="1"/>
  <c r="C246" i="1"/>
  <c r="G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D208" i="1"/>
  <c r="C208" i="1"/>
  <c r="H208" i="1" s="1"/>
  <c r="D207" i="1"/>
  <c r="C207" i="1"/>
  <c r="H207" i="1" s="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D179" i="1"/>
  <c r="C179" i="1"/>
  <c r="D178" i="1"/>
  <c r="C178" i="1"/>
  <c r="H178" i="1" s="1"/>
  <c r="D177" i="1"/>
  <c r="C177" i="1"/>
  <c r="D176" i="1"/>
  <c r="C176" i="1"/>
  <c r="H176" i="1" s="1"/>
  <c r="D175" i="1"/>
  <c r="C175" i="1"/>
  <c r="H175" i="1" s="1"/>
  <c r="D174" i="1"/>
  <c r="C174" i="1"/>
  <c r="H174" i="1" s="1"/>
  <c r="D173" i="1"/>
  <c r="C173" i="1"/>
  <c r="D172" i="1"/>
  <c r="C172" i="1"/>
  <c r="H172" i="1" s="1"/>
  <c r="D171" i="1"/>
  <c r="C171" i="1"/>
  <c r="H171" i="1" s="1"/>
  <c r="D170" i="1"/>
  <c r="C170" i="1"/>
  <c r="H170" i="1" s="1"/>
  <c r="D169" i="1"/>
  <c r="C169" i="1"/>
  <c r="H169" i="1" s="1"/>
  <c r="D168" i="1"/>
  <c r="C168" i="1"/>
  <c r="H168" i="1" s="1"/>
  <c r="D167" i="1"/>
  <c r="C167" i="1"/>
  <c r="D166" i="1"/>
  <c r="C166" i="1"/>
  <c r="H166" i="1" s="1"/>
  <c r="D165" i="1"/>
  <c r="C165" i="1"/>
  <c r="H165" i="1" s="1"/>
  <c r="D164" i="1"/>
  <c r="C164" i="1"/>
  <c r="H164" i="1" s="1"/>
  <c r="D163" i="1"/>
  <c r="C163" i="1"/>
  <c r="D162" i="1"/>
  <c r="C162" i="1"/>
  <c r="H162" i="1" s="1"/>
  <c r="D161" i="1"/>
  <c r="C161" i="1"/>
  <c r="H161" i="1" s="1"/>
  <c r="D160" i="1"/>
  <c r="C160" i="1"/>
  <c r="D158" i="1"/>
  <c r="C158" i="1"/>
  <c r="H158" i="1" s="1"/>
  <c r="D157" i="1"/>
  <c r="C157" i="1"/>
  <c r="D156" i="1"/>
  <c r="C156" i="1"/>
  <c r="H156" i="1" s="1"/>
  <c r="D155" i="1"/>
  <c r="C155" i="1"/>
  <c r="D154" i="1"/>
  <c r="C154" i="1"/>
  <c r="D153" i="1"/>
  <c r="C153" i="1"/>
  <c r="H153" i="1" s="1"/>
  <c r="D152" i="1"/>
  <c r="C152" i="1"/>
  <c r="D151" i="1"/>
  <c r="C151" i="1"/>
  <c r="H151" i="1" s="1"/>
  <c r="D150" i="1"/>
  <c r="C150" i="1"/>
  <c r="H150" i="1" s="1"/>
  <c r="D149"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D124" i="1"/>
  <c r="C124" i="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643" i="4" l="1"/>
  <c r="D637" i="1" s="1"/>
  <c r="G1579" i="1"/>
  <c r="H642" i="1"/>
  <c r="D645" i="1"/>
  <c r="G645" i="1" s="1"/>
  <c r="H647" i="1"/>
  <c r="H649" i="1"/>
  <c r="E22" i="9"/>
  <c r="B22" i="9" s="1"/>
  <c r="H1492" i="1"/>
  <c r="H1504" i="1"/>
  <c r="H1503" i="1"/>
  <c r="C1501" i="1"/>
  <c r="G1501" i="1" s="1"/>
  <c r="G1499" i="1"/>
  <c r="H1491" i="1"/>
  <c r="H1483" i="1"/>
  <c r="H641" i="1"/>
  <c r="H714" i="1"/>
  <c r="H711" i="1"/>
  <c r="H710" i="1"/>
  <c r="H669" i="1"/>
  <c r="H662" i="1"/>
  <c r="H644" i="1"/>
  <c r="H643" i="1"/>
  <c r="H645" i="1"/>
  <c r="H291" i="1"/>
  <c r="H288" i="1"/>
  <c r="D411" i="1"/>
  <c r="G411" i="1" s="1"/>
  <c r="H358" i="1"/>
  <c r="H364" i="1"/>
  <c r="H379" i="1"/>
  <c r="H404" i="1"/>
  <c r="H412" i="1"/>
  <c r="E644" i="4"/>
  <c r="D638" i="1" s="1"/>
  <c r="G638" i="1" s="1"/>
  <c r="H413" i="1"/>
  <c r="E31" i="9"/>
  <c r="B31" i="9" s="1"/>
  <c r="H315" i="1"/>
  <c r="H306" i="1"/>
  <c r="H307" i="1"/>
  <c r="F312" i="4"/>
  <c r="H257" i="1"/>
  <c r="F259" i="4"/>
  <c r="H192" i="1"/>
  <c r="H206" i="1"/>
  <c r="H209" i="1"/>
  <c r="F196" i="4"/>
  <c r="E45" i="9"/>
  <c r="B45" i="9" s="1"/>
  <c r="H180" i="1"/>
  <c r="F219" i="9"/>
  <c r="B219" i="9" s="1"/>
  <c r="H179" i="1"/>
  <c r="E42" i="9"/>
  <c r="B42" i="9" s="1"/>
  <c r="H173" i="1"/>
  <c r="H177" i="1"/>
  <c r="H167" i="1"/>
  <c r="F169" i="4"/>
  <c r="H160" i="1"/>
  <c r="H163" i="1"/>
  <c r="H155" i="1"/>
  <c r="H157" i="1"/>
  <c r="F159" i="4"/>
  <c r="H154" i="1"/>
  <c r="H148" i="1"/>
  <c r="H149" i="1"/>
  <c r="H152" i="1"/>
  <c r="F152" i="4"/>
  <c r="E32" i="9"/>
  <c r="B32" i="9" s="1"/>
  <c r="F216" i="9"/>
  <c r="B216" i="9" s="1"/>
  <c r="H120" i="1"/>
  <c r="H124" i="1"/>
  <c r="H125" i="1"/>
  <c r="H108" i="1"/>
  <c r="H113" i="1"/>
  <c r="E37" i="9"/>
  <c r="B37" i="9" s="1"/>
  <c r="E82" i="4"/>
  <c r="D78" i="1" s="1"/>
  <c r="H79" i="1"/>
  <c r="H81" i="1"/>
  <c r="E6" i="4"/>
  <c r="D2" i="1" s="1"/>
  <c r="F83" i="4"/>
  <c r="H64" i="1"/>
  <c r="H65" i="1"/>
  <c r="E29" i="9"/>
  <c r="B29" i="9" s="1"/>
  <c r="E26" i="9"/>
  <c r="B26" i="9" s="1"/>
  <c r="F214" i="9"/>
  <c r="B214" i="9" s="1"/>
  <c r="E283" i="9"/>
  <c r="B283" i="9" s="1"/>
  <c r="H252" i="1"/>
  <c r="H256" i="1"/>
  <c r="H260" i="1"/>
  <c r="H264" i="1"/>
  <c r="G5" i="1"/>
  <c r="G7" i="1"/>
  <c r="G9" i="1"/>
  <c r="G11" i="1"/>
  <c r="G13" i="1"/>
  <c r="G15" i="1"/>
  <c r="G17" i="1"/>
  <c r="G19" i="1"/>
  <c r="G21" i="1"/>
  <c r="G24" i="1"/>
  <c r="G26" i="1"/>
  <c r="G28" i="1"/>
  <c r="G30" i="1"/>
  <c r="G32" i="1"/>
  <c r="G35" i="1"/>
  <c r="G37" i="1"/>
  <c r="G39" i="1"/>
  <c r="G41" i="1"/>
  <c r="G43" i="1"/>
  <c r="G45" i="1"/>
  <c r="G47" i="1"/>
  <c r="G49" i="1"/>
  <c r="G51" i="1"/>
  <c r="G52" i="1"/>
  <c r="G54" i="1"/>
  <c r="G55"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9" i="1"/>
  <c r="G253" i="1"/>
  <c r="G257" i="1"/>
  <c r="G261" i="1"/>
  <c r="G265" i="1"/>
  <c r="G269" i="1"/>
  <c r="G273" i="1"/>
  <c r="G277" i="1"/>
  <c r="G4" i="1"/>
  <c r="G6" i="1"/>
  <c r="G8" i="1"/>
  <c r="G10" i="1"/>
  <c r="G12" i="1"/>
  <c r="G14" i="1"/>
  <c r="G16" i="1"/>
  <c r="G18" i="1"/>
  <c r="G20" i="1"/>
  <c r="G22" i="1"/>
  <c r="G23" i="1"/>
  <c r="G25" i="1"/>
  <c r="G27" i="1"/>
  <c r="G29" i="1"/>
  <c r="G31" i="1"/>
  <c r="G33" i="1"/>
  <c r="G34" i="1"/>
  <c r="G36" i="1"/>
  <c r="G38" i="1"/>
  <c r="G40" i="1"/>
  <c r="G42" i="1"/>
  <c r="G44" i="1"/>
  <c r="G48" i="1"/>
  <c r="G50" i="1"/>
  <c r="G53" i="1"/>
  <c r="G56" i="1"/>
  <c r="H246" i="1"/>
  <c r="H250" i="1"/>
  <c r="G252" i="1"/>
  <c r="H254" i="1"/>
  <c r="G256" i="1"/>
  <c r="H258" i="1"/>
  <c r="G260" i="1"/>
  <c r="H262" i="1"/>
  <c r="G264" i="1"/>
  <c r="G268" i="1"/>
  <c r="G272" i="1"/>
  <c r="G276" i="1"/>
  <c r="H912" i="1"/>
  <c r="H916" i="1"/>
  <c r="H920" i="1"/>
  <c r="H924" i="1"/>
  <c r="H928" i="1"/>
  <c r="H932" i="1"/>
  <c r="H936" i="1"/>
  <c r="G942" i="1"/>
  <c r="G946" i="1"/>
  <c r="G950" i="1"/>
  <c r="G954" i="1"/>
  <c r="G958" i="1"/>
  <c r="G962" i="1"/>
  <c r="G966" i="1"/>
  <c r="G970" i="1"/>
  <c r="G974" i="1"/>
  <c r="G978" i="1"/>
  <c r="H910" i="1"/>
  <c r="H914" i="1"/>
  <c r="H918" i="1"/>
  <c r="H922" i="1"/>
  <c r="H926" i="1"/>
  <c r="H930" i="1"/>
  <c r="H934" i="1"/>
  <c r="H938" i="1"/>
  <c r="G940" i="1"/>
  <c r="G944" i="1"/>
  <c r="G948" i="1"/>
  <c r="G952" i="1"/>
  <c r="G956" i="1"/>
  <c r="G960" i="1"/>
  <c r="G964" i="1"/>
  <c r="G968" i="1"/>
  <c r="G972" i="1"/>
  <c r="G976" i="1"/>
  <c r="G1014" i="1"/>
  <c r="H1014" i="1"/>
  <c r="G1013" i="1"/>
  <c r="G1017" i="1"/>
  <c r="G1021" i="1"/>
  <c r="G1025" i="1"/>
  <c r="G1029" i="1"/>
  <c r="G1033" i="1"/>
  <c r="G1037" i="1"/>
  <c r="G1041" i="1"/>
  <c r="G1045" i="1"/>
  <c r="G1049" i="1"/>
  <c r="G1053" i="1"/>
  <c r="G1057" i="1"/>
  <c r="G1061" i="1"/>
  <c r="G1065" i="1"/>
  <c r="G1069" i="1"/>
  <c r="G1073" i="1"/>
  <c r="G1077" i="1"/>
  <c r="G1081" i="1"/>
  <c r="G1085" i="1"/>
  <c r="G1089" i="1"/>
  <c r="G1093" i="1"/>
  <c r="G1097" i="1"/>
  <c r="G1101" i="1"/>
  <c r="G1105" i="1"/>
  <c r="G1109" i="1"/>
  <c r="G1113" i="1"/>
  <c r="G1117" i="1"/>
  <c r="G1121" i="1"/>
  <c r="G1125" i="1"/>
  <c r="G1129" i="1"/>
  <c r="G1155" i="1"/>
  <c r="G1157" i="1"/>
  <c r="G1159" i="1"/>
  <c r="G1161" i="1"/>
  <c r="G1163" i="1"/>
  <c r="G1165" i="1"/>
  <c r="G1167" i="1"/>
  <c r="H1018" i="1"/>
  <c r="H1022" i="1"/>
  <c r="H1026" i="1"/>
  <c r="H1030" i="1"/>
  <c r="H1034" i="1"/>
  <c r="H1038" i="1"/>
  <c r="H1042" i="1"/>
  <c r="H1050" i="1"/>
  <c r="H1054" i="1"/>
  <c r="H1058" i="1"/>
  <c r="H1062" i="1"/>
  <c r="H1066" i="1"/>
  <c r="H1070" i="1"/>
  <c r="H1074" i="1"/>
  <c r="H1078" i="1"/>
  <c r="H1082" i="1"/>
  <c r="H1086" i="1"/>
  <c r="H1090" i="1"/>
  <c r="H1094" i="1"/>
  <c r="H1098" i="1"/>
  <c r="H1102" i="1"/>
  <c r="H1106" i="1"/>
  <c r="H1013" i="1"/>
  <c r="G1015" i="1"/>
  <c r="H1017"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H1093" i="1"/>
  <c r="G1095" i="1"/>
  <c r="H1097" i="1"/>
  <c r="G1099" i="1"/>
  <c r="H1101" i="1"/>
  <c r="G1103" i="1"/>
  <c r="H1105" i="1"/>
  <c r="G1107" i="1"/>
  <c r="G1111" i="1"/>
  <c r="G1115" i="1"/>
  <c r="G1119" i="1"/>
  <c r="G1123" i="1"/>
  <c r="G1127" i="1"/>
  <c r="G1154" i="1"/>
  <c r="G1156" i="1"/>
  <c r="G1158" i="1"/>
  <c r="G1160" i="1"/>
  <c r="G1162" i="1"/>
  <c r="G1164" i="1"/>
  <c r="G1166" i="1"/>
  <c r="H1325" i="1"/>
  <c r="H1332" i="1"/>
  <c r="H1336" i="1"/>
  <c r="H1340" i="1"/>
  <c r="H1344" i="1"/>
  <c r="H1348" i="1"/>
  <c r="H1352" i="1"/>
  <c r="H1356" i="1"/>
  <c r="H1360" i="1"/>
  <c r="H1364" i="1"/>
  <c r="H1368" i="1"/>
  <c r="H1372" i="1"/>
  <c r="H1376" i="1"/>
  <c r="H1380" i="1"/>
  <c r="H1384" i="1"/>
  <c r="H1388" i="1"/>
  <c r="H1392" i="1"/>
  <c r="H1396" i="1"/>
  <c r="J1440" i="1"/>
  <c r="H1442" i="1"/>
  <c r="J1444" i="1"/>
  <c r="G1447" i="1"/>
  <c r="J1447" i="1"/>
  <c r="H1447" i="1"/>
  <c r="G1457" i="1"/>
  <c r="J1457" i="1"/>
  <c r="H1457" i="1"/>
  <c r="G1462" i="1"/>
  <c r="J1462" i="1"/>
  <c r="H1462" i="1"/>
  <c r="G1472" i="1"/>
  <c r="J1472" i="1"/>
  <c r="H1472" i="1"/>
  <c r="H1482" i="1"/>
  <c r="G1482" i="1"/>
  <c r="H1486" i="1"/>
  <c r="G1486" i="1"/>
  <c r="H1490" i="1"/>
  <c r="G1490" i="1"/>
  <c r="H1494" i="1"/>
  <c r="G1494" i="1"/>
  <c r="H1498" i="1"/>
  <c r="G1498" i="1"/>
  <c r="H1502" i="1"/>
  <c r="G1502" i="1"/>
  <c r="H1506" i="1"/>
  <c r="G1506" i="1"/>
  <c r="H1510" i="1"/>
  <c r="G1510" i="1"/>
  <c r="H1514" i="1"/>
  <c r="G1514" i="1"/>
  <c r="H1328" i="1"/>
  <c r="H1331" i="1"/>
  <c r="H1335" i="1"/>
  <c r="H1339" i="1"/>
  <c r="H1343" i="1"/>
  <c r="H1347" i="1"/>
  <c r="H1351" i="1"/>
  <c r="H1355" i="1"/>
  <c r="H1359" i="1"/>
  <c r="H1363" i="1"/>
  <c r="H1367" i="1"/>
  <c r="H1371" i="1"/>
  <c r="H1375" i="1"/>
  <c r="H1379" i="1"/>
  <c r="H1387" i="1"/>
  <c r="H1391" i="1"/>
  <c r="H1395" i="1"/>
  <c r="I1442" i="1"/>
  <c r="G1453" i="1"/>
  <c r="H1453" i="1"/>
  <c r="G1455" i="1"/>
  <c r="J1455" i="1"/>
  <c r="H1455" i="1"/>
  <c r="G1468" i="1"/>
  <c r="J1468" i="1"/>
  <c r="H1468" i="1"/>
  <c r="G1479" i="1"/>
  <c r="J1479" i="1"/>
  <c r="H1479" i="1"/>
  <c r="G1578" i="1"/>
  <c r="H1578" i="1"/>
  <c r="H1440" i="1"/>
  <c r="J1442" i="1"/>
  <c r="H1444" i="1"/>
  <c r="G1451" i="1"/>
  <c r="J1451" i="1"/>
  <c r="H1451" i="1"/>
  <c r="G1461" i="1"/>
  <c r="H1461" i="1"/>
  <c r="G1466" i="1"/>
  <c r="J1466" i="1"/>
  <c r="H1466" i="1"/>
  <c r="G1477" i="1"/>
  <c r="J1477" i="1"/>
  <c r="H1477" i="1"/>
  <c r="G1574" i="1"/>
  <c r="H1574" i="1"/>
  <c r="I1440" i="1"/>
  <c r="I1444" i="1"/>
  <c r="G1449" i="1"/>
  <c r="J1449" i="1"/>
  <c r="H1449" i="1"/>
  <c r="G1454" i="1"/>
  <c r="H1454" i="1"/>
  <c r="G1459" i="1"/>
  <c r="J1459" i="1"/>
  <c r="H1459" i="1"/>
  <c r="G1464" i="1"/>
  <c r="J1464" i="1"/>
  <c r="H1464" i="1"/>
  <c r="G1474" i="1"/>
  <c r="J1474" i="1"/>
  <c r="H1474" i="1"/>
  <c r="H1518" i="1"/>
  <c r="G1518" i="1"/>
  <c r="H1522" i="1"/>
  <c r="G1522" i="1"/>
  <c r="G1570" i="1"/>
  <c r="H1570" i="1"/>
  <c r="G1439" i="1"/>
  <c r="I1439" i="1" s="1"/>
  <c r="G1441" i="1"/>
  <c r="I1441" i="1" s="1"/>
  <c r="G1443" i="1"/>
  <c r="I1443" i="1" s="1"/>
  <c r="G1445" i="1"/>
  <c r="H1481" i="1"/>
  <c r="H1485" i="1"/>
  <c r="H1489" i="1"/>
  <c r="H1493" i="1"/>
  <c r="H1497" i="1"/>
  <c r="H1501" i="1"/>
  <c r="H1505" i="1"/>
  <c r="H1509" i="1"/>
  <c r="H1513" i="1"/>
  <c r="H1521" i="1"/>
  <c r="H1527" i="1"/>
  <c r="H1535" i="1"/>
  <c r="H1543" i="1"/>
  <c r="H1551" i="1"/>
  <c r="H1559" i="1"/>
  <c r="E5" i="7"/>
  <c r="E298" i="4"/>
  <c r="E237" i="5"/>
  <c r="E350" i="4"/>
  <c r="H1525" i="1"/>
  <c r="G1530" i="1"/>
  <c r="H1533" i="1"/>
  <c r="G1538" i="1"/>
  <c r="H1541" i="1"/>
  <c r="G1546" i="1"/>
  <c r="H1549" i="1"/>
  <c r="G1554" i="1"/>
  <c r="H1557" i="1"/>
  <c r="G1562" i="1"/>
  <c r="H1565" i="1"/>
  <c r="G1567" i="1"/>
  <c r="G1571" i="1"/>
  <c r="G1575" i="1"/>
  <c r="F40" i="4"/>
  <c r="D7" i="4"/>
  <c r="H289" i="9"/>
  <c r="E176" i="5"/>
  <c r="E163" i="4"/>
  <c r="F188" i="4"/>
  <c r="E459" i="4"/>
  <c r="D453" i="1" s="1"/>
  <c r="G453" i="1" s="1"/>
  <c r="D625" i="4"/>
  <c r="D643" i="4"/>
  <c r="H20" i="3"/>
  <c r="E289" i="9"/>
  <c r="B289" i="9" s="1"/>
  <c r="E291" i="9"/>
  <c r="B291" i="9" s="1"/>
  <c r="D5" i="6"/>
  <c r="F35" i="6"/>
  <c r="H20" i="9"/>
  <c r="G20" i="9"/>
  <c r="F311" i="4"/>
  <c r="F363" i="4"/>
  <c r="F7" i="5"/>
  <c r="G297" i="9"/>
  <c r="E297" i="9" s="1"/>
  <c r="H29" i="3"/>
  <c r="F45" i="4"/>
  <c r="D106" i="4"/>
  <c r="F125" i="4"/>
  <c r="F134" i="4"/>
  <c r="D215" i="4"/>
  <c r="E263" i="4"/>
  <c r="D259" i="1" s="1"/>
  <c r="D299" i="4"/>
  <c r="D351" i="4"/>
  <c r="F416" i="4"/>
  <c r="D472" i="4"/>
  <c r="E529" i="4"/>
  <c r="F79" i="5"/>
  <c r="F149" i="5"/>
  <c r="E292" i="9"/>
  <c r="B292" i="9" s="1"/>
  <c r="D245" i="5"/>
  <c r="E35" i="6"/>
  <c r="D89" i="6"/>
  <c r="D114" i="6"/>
  <c r="D50" i="4"/>
  <c r="D82" i="4"/>
  <c r="F153" i="4"/>
  <c r="D163" i="4"/>
  <c r="D151" i="4" s="1"/>
  <c r="D224" i="4"/>
  <c r="D252" i="4"/>
  <c r="D263" i="4"/>
  <c r="D421" i="4"/>
  <c r="D529" i="4"/>
  <c r="F581" i="4"/>
  <c r="E593" i="4"/>
  <c r="D587" i="1" s="1"/>
  <c r="G587" i="1" s="1"/>
  <c r="D68" i="5"/>
  <c r="D118" i="5"/>
  <c r="F135" i="5"/>
  <c r="F176" i="5"/>
  <c r="D237" i="5"/>
  <c r="D42" i="8"/>
  <c r="G294" i="9" s="1"/>
  <c r="E294" i="9" s="1"/>
  <c r="M212"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278" i="9"/>
  <c r="E278" i="9" s="1"/>
  <c r="B278" i="9" s="1"/>
  <c r="G277" i="9"/>
  <c r="E277" i="9" s="1"/>
  <c r="B277" i="9" s="1"/>
  <c r="G208" i="9"/>
  <c r="E208" i="9" s="1"/>
  <c r="B208" i="9" s="1"/>
  <c r="G205" i="9"/>
  <c r="E205" i="9" s="1"/>
  <c r="B205" i="9" s="1"/>
  <c r="G200" i="9"/>
  <c r="E200" i="9" s="1"/>
  <c r="B200" i="9" s="1"/>
  <c r="G197" i="9"/>
  <c r="E197" i="9" s="1"/>
  <c r="B197" i="9" s="1"/>
  <c r="G192" i="9"/>
  <c r="E192" i="9" s="1"/>
  <c r="B192" i="9" s="1"/>
  <c r="G189" i="9"/>
  <c r="E189" i="9" s="1"/>
  <c r="B189" i="9" s="1"/>
  <c r="G181" i="9"/>
  <c r="E181" i="9" s="1"/>
  <c r="B181" i="9" s="1"/>
  <c r="G175" i="9"/>
  <c r="E175" i="9" s="1"/>
  <c r="B175" i="9" s="1"/>
  <c r="G171" i="9"/>
  <c r="E171" i="9" s="1"/>
  <c r="B171" i="9" s="1"/>
  <c r="G167" i="9"/>
  <c r="E167" i="9" s="1"/>
  <c r="B167" i="9" s="1"/>
  <c r="G206" i="9"/>
  <c r="E206" i="9" s="1"/>
  <c r="B206" i="9" s="1"/>
  <c r="G198" i="9"/>
  <c r="E198" i="9" s="1"/>
  <c r="B198" i="9" s="1"/>
  <c r="G187" i="9"/>
  <c r="E187" i="9" s="1"/>
  <c r="B187" i="9" s="1"/>
  <c r="G184" i="9"/>
  <c r="E184" i="9" s="1"/>
  <c r="B184" i="9" s="1"/>
  <c r="G179" i="9"/>
  <c r="E179" i="9" s="1"/>
  <c r="B179" i="9" s="1"/>
  <c r="G176" i="9"/>
  <c r="E176" i="9" s="1"/>
  <c r="B176" i="9" s="1"/>
  <c r="G172" i="9"/>
  <c r="E172" i="9" s="1"/>
  <c r="B172" i="9" s="1"/>
  <c r="G168" i="9"/>
  <c r="E168" i="9" s="1"/>
  <c r="B168" i="9" s="1"/>
  <c r="L212" i="9"/>
  <c r="G209" i="9"/>
  <c r="E209" i="9" s="1"/>
  <c r="B209" i="9" s="1"/>
  <c r="G204" i="9"/>
  <c r="E204" i="9" s="1"/>
  <c r="B204" i="9" s="1"/>
  <c r="G201" i="9"/>
  <c r="E201" i="9" s="1"/>
  <c r="B201" i="9" s="1"/>
  <c r="G196" i="9"/>
  <c r="E196" i="9" s="1"/>
  <c r="B196" i="9" s="1"/>
  <c r="G193" i="9"/>
  <c r="E193" i="9" s="1"/>
  <c r="B193" i="9" s="1"/>
  <c r="G185" i="9"/>
  <c r="E185" i="9" s="1"/>
  <c r="B185" i="9" s="1"/>
  <c r="G177" i="9"/>
  <c r="E177" i="9" s="1"/>
  <c r="B177" i="9" s="1"/>
  <c r="G173" i="9"/>
  <c r="E173" i="9" s="1"/>
  <c r="B173" i="9" s="1"/>
  <c r="G169" i="9"/>
  <c r="E169" i="9" s="1"/>
  <c r="B169" i="9" s="1"/>
  <c r="H165" i="9"/>
  <c r="G210" i="9"/>
  <c r="E210" i="9" s="1"/>
  <c r="B210" i="9" s="1"/>
  <c r="G202" i="9"/>
  <c r="E202" i="9" s="1"/>
  <c r="B202" i="9" s="1"/>
  <c r="G194" i="9"/>
  <c r="E194" i="9" s="1"/>
  <c r="B194" i="9" s="1"/>
  <c r="G191" i="9"/>
  <c r="E191" i="9" s="1"/>
  <c r="B191" i="9" s="1"/>
  <c r="G188" i="9"/>
  <c r="E188" i="9" s="1"/>
  <c r="B188" i="9" s="1"/>
  <c r="G183" i="9"/>
  <c r="E183" i="9" s="1"/>
  <c r="B183" i="9" s="1"/>
  <c r="G180" i="9"/>
  <c r="E180" i="9" s="1"/>
  <c r="B180" i="9" s="1"/>
  <c r="G174" i="9"/>
  <c r="E174" i="9" s="1"/>
  <c r="B174" i="9" s="1"/>
  <c r="G170" i="9"/>
  <c r="E170" i="9" s="1"/>
  <c r="B170" i="9" s="1"/>
  <c r="G166" i="9"/>
  <c r="E166" i="9" s="1"/>
  <c r="B166" i="9" s="1"/>
  <c r="G165" i="9"/>
  <c r="H164" i="9"/>
  <c r="I10" i="9"/>
  <c r="B98" i="9"/>
  <c r="E286" i="9"/>
  <c r="B286" i="9" s="1"/>
  <c r="E82" i="9"/>
  <c r="B82" i="9" s="1"/>
  <c r="E86" i="9"/>
  <c r="B86" i="9" s="1"/>
  <c r="E90" i="9"/>
  <c r="B90" i="9" s="1"/>
  <c r="E94" i="9"/>
  <c r="B94" i="9" s="1"/>
  <c r="E154" i="9"/>
  <c r="B154" i="9" s="1"/>
  <c r="F218" i="9"/>
  <c r="B218" i="9" s="1"/>
  <c r="B224" i="9"/>
  <c r="F234" i="9"/>
  <c r="B234" i="9" s="1"/>
  <c r="B240" i="9"/>
  <c r="F250" i="9"/>
  <c r="B250" i="9" s="1"/>
  <c r="B256" i="9"/>
  <c r="F275" i="9"/>
  <c r="B155" i="9"/>
  <c r="E158" i="9"/>
  <c r="B158" i="9" s="1"/>
  <c r="F226" i="9"/>
  <c r="B226" i="9" s="1"/>
  <c r="B232" i="9"/>
  <c r="B264" i="9"/>
  <c r="B272" i="9"/>
  <c r="E280" i="9"/>
  <c r="B280" i="9" s="1"/>
  <c r="B220" i="9"/>
  <c r="B228" i="9"/>
  <c r="B236" i="9"/>
  <c r="B244" i="9"/>
  <c r="B252" i="9"/>
  <c r="B260" i="9"/>
  <c r="B268" i="9"/>
  <c r="F212" i="9" l="1"/>
  <c r="B212" i="9" s="1"/>
  <c r="H411" i="1"/>
  <c r="H638" i="1"/>
  <c r="E20" i="9"/>
  <c r="B20" i="9" s="1"/>
  <c r="I16" i="3"/>
  <c r="H17" i="3"/>
  <c r="D289" i="4"/>
  <c r="C147" i="1"/>
  <c r="E165" i="9"/>
  <c r="B165" i="9" s="1"/>
  <c r="F237" i="5"/>
  <c r="H23" i="3"/>
  <c r="C1214" i="1"/>
  <c r="F118" i="5"/>
  <c r="C1096" i="1"/>
  <c r="D528" i="4"/>
  <c r="F529" i="4"/>
  <c r="C523" i="1"/>
  <c r="F224" i="4"/>
  <c r="C220" i="1"/>
  <c r="F50" i="4"/>
  <c r="C46" i="1"/>
  <c r="F245" i="5"/>
  <c r="C1222" i="1"/>
  <c r="E528" i="4"/>
  <c r="D523" i="1"/>
  <c r="F299" i="4"/>
  <c r="D298" i="4"/>
  <c r="C294" i="1"/>
  <c r="F625" i="4"/>
  <c r="C619" i="1"/>
  <c r="F7" i="4"/>
  <c r="D6" i="4"/>
  <c r="C3" i="1"/>
  <c r="E407" i="4"/>
  <c r="D402" i="1" s="1"/>
  <c r="D293" i="1"/>
  <c r="I29" i="3"/>
  <c r="D1436" i="1"/>
  <c r="I1474" i="1"/>
  <c r="I1479" i="1"/>
  <c r="I1447" i="1"/>
  <c r="H21" i="3"/>
  <c r="F68" i="5"/>
  <c r="C1046" i="1"/>
  <c r="F421" i="4"/>
  <c r="D420" i="4"/>
  <c r="C415" i="1"/>
  <c r="F163" i="4"/>
  <c r="C159" i="1"/>
  <c r="H27" i="3"/>
  <c r="F114" i="6"/>
  <c r="C1408" i="1"/>
  <c r="F472" i="4"/>
  <c r="C466" i="1"/>
  <c r="F106" i="4"/>
  <c r="C102" i="1"/>
  <c r="E175" i="5"/>
  <c r="I22" i="3"/>
  <c r="D1153" i="1"/>
  <c r="E408" i="4"/>
  <c r="D403" i="1" s="1"/>
  <c r="D345" i="1"/>
  <c r="I1457" i="1"/>
  <c r="E164" i="9"/>
  <c r="B164" i="9" s="1"/>
  <c r="K1432" i="9"/>
  <c r="G295" i="9"/>
  <c r="E295" i="9" s="1"/>
  <c r="B295" i="9" s="1"/>
  <c r="I34" i="3"/>
  <c r="C1517" i="1"/>
  <c r="D175" i="5"/>
  <c r="F263" i="4"/>
  <c r="C259" i="1"/>
  <c r="F89" i="6"/>
  <c r="C1383" i="1"/>
  <c r="F215" i="4"/>
  <c r="C211" i="1"/>
  <c r="B297" i="9"/>
  <c r="E296" i="9"/>
  <c r="I10" i="3" s="1"/>
  <c r="H24" i="3"/>
  <c r="D141" i="6"/>
  <c r="F5" i="6"/>
  <c r="C1299" i="1"/>
  <c r="D6" i="5"/>
  <c r="I23" i="3"/>
  <c r="D1214" i="1"/>
  <c r="E412" i="4"/>
  <c r="I1459" i="1"/>
  <c r="I1466" i="1"/>
  <c r="I1455" i="1"/>
  <c r="I1462" i="1"/>
  <c r="H587" i="1"/>
  <c r="B294" i="9"/>
  <c r="F252" i="4"/>
  <c r="C248" i="1"/>
  <c r="F82" i="4"/>
  <c r="C78" i="1"/>
  <c r="I25" i="3"/>
  <c r="D1329" i="1"/>
  <c r="F351" i="4"/>
  <c r="D350" i="4"/>
  <c r="C346" i="1"/>
  <c r="E141" i="6"/>
  <c r="F643" i="4"/>
  <c r="C637" i="1"/>
  <c r="E151" i="4"/>
  <c r="D159" i="1"/>
  <c r="E420" i="4"/>
  <c r="I1464" i="1"/>
  <c r="I1449" i="1"/>
  <c r="I1477" i="1"/>
  <c r="I1451" i="1"/>
  <c r="I1468" i="1"/>
  <c r="I1472" i="1"/>
  <c r="H453" i="1"/>
  <c r="E293" i="9" l="1"/>
  <c r="E19" i="9"/>
  <c r="G1383" i="1"/>
  <c r="H1383" i="1"/>
  <c r="F175" i="5"/>
  <c r="C1152" i="1"/>
  <c r="F6" i="4"/>
  <c r="H16" i="3"/>
  <c r="D412" i="4"/>
  <c r="D290" i="4"/>
  <c r="C2" i="1"/>
  <c r="E289" i="4"/>
  <c r="I17" i="3"/>
  <c r="D147" i="1"/>
  <c r="G147" i="1" s="1"/>
  <c r="H28" i="3"/>
  <c r="F141" i="6"/>
  <c r="C1435" i="1"/>
  <c r="G1517" i="1"/>
  <c r="H1517" i="1"/>
  <c r="H11" i="3"/>
  <c r="H102" i="1"/>
  <c r="G102" i="1"/>
  <c r="G1408" i="1"/>
  <c r="H1408" i="1"/>
  <c r="G1046" i="1"/>
  <c r="H1046" i="1"/>
  <c r="D407" i="4"/>
  <c r="F298" i="4"/>
  <c r="C293" i="1"/>
  <c r="H1222" i="1"/>
  <c r="G1222" i="1"/>
  <c r="H220" i="1"/>
  <c r="G220" i="1"/>
  <c r="D636" i="4"/>
  <c r="F528" i="4"/>
  <c r="C522" i="1"/>
  <c r="D413" i="4"/>
  <c r="F289" i="4"/>
  <c r="D291" i="4"/>
  <c r="C285" i="1"/>
  <c r="I28" i="3"/>
  <c r="D1435" i="1"/>
  <c r="H248" i="1"/>
  <c r="G248" i="1"/>
  <c r="G282" i="9"/>
  <c r="E282" i="9" s="1"/>
  <c r="B282" i="9" s="1"/>
  <c r="G276" i="9"/>
  <c r="F6" i="5"/>
  <c r="C984" i="1"/>
  <c r="H211" i="1"/>
  <c r="G211" i="1"/>
  <c r="H259" i="1"/>
  <c r="G259" i="1"/>
  <c r="H1153" i="1"/>
  <c r="G1153" i="1"/>
  <c r="H415" i="1"/>
  <c r="G415" i="1"/>
  <c r="G619" i="1"/>
  <c r="H619" i="1"/>
  <c r="G1096" i="1"/>
  <c r="H1096" i="1"/>
  <c r="F151" i="4"/>
  <c r="F350" i="4"/>
  <c r="D408" i="4"/>
  <c r="C345" i="1"/>
  <c r="G637" i="1"/>
  <c r="H637" i="1"/>
  <c r="H1329" i="1"/>
  <c r="G1329" i="1"/>
  <c r="E635" i="4"/>
  <c r="D629" i="1" s="1"/>
  <c r="D414" i="1"/>
  <c r="H346" i="1"/>
  <c r="G346" i="1"/>
  <c r="E639" i="4"/>
  <c r="D407" i="1"/>
  <c r="H9" i="3"/>
  <c r="H1299" i="1"/>
  <c r="G1299" i="1"/>
  <c r="G299" i="9"/>
  <c r="E299" i="9" s="1"/>
  <c r="H466" i="1"/>
  <c r="G466" i="1"/>
  <c r="F420" i="4"/>
  <c r="D635" i="4"/>
  <c r="C414" i="1"/>
  <c r="H1436" i="1"/>
  <c r="G1436" i="1"/>
  <c r="H3" i="1"/>
  <c r="G3" i="1"/>
  <c r="H46" i="1"/>
  <c r="G46" i="1"/>
  <c r="H523" i="1"/>
  <c r="G523" i="1"/>
  <c r="H78" i="1"/>
  <c r="G78" i="1"/>
  <c r="D1152" i="1"/>
  <c r="H276" i="9"/>
  <c r="H159" i="1"/>
  <c r="G159" i="1"/>
  <c r="H294" i="1"/>
  <c r="G294" i="1"/>
  <c r="E636" i="4"/>
  <c r="D630" i="1" s="1"/>
  <c r="D522" i="1"/>
  <c r="H1214" i="1"/>
  <c r="G1214" i="1"/>
  <c r="H147" i="1"/>
  <c r="D633" i="1" l="1"/>
  <c r="D415" i="4"/>
  <c r="D640" i="4"/>
  <c r="C408" i="1"/>
  <c r="H293" i="1"/>
  <c r="G293" i="1"/>
  <c r="G1435" i="1"/>
  <c r="H1435" i="1"/>
  <c r="D639" i="4"/>
  <c r="F412" i="4"/>
  <c r="D414" i="4"/>
  <c r="C407" i="1"/>
  <c r="H1152" i="1"/>
  <c r="G1152" i="1"/>
  <c r="H414" i="1"/>
  <c r="G414" i="1"/>
  <c r="H345" i="1"/>
  <c r="G345" i="1"/>
  <c r="N3" i="9"/>
  <c r="I11" i="3"/>
  <c r="E413" i="4"/>
  <c r="E291" i="4"/>
  <c r="D287" i="1" s="1"/>
  <c r="D285" i="1"/>
  <c r="H285" i="1" s="1"/>
  <c r="E290" i="4"/>
  <c r="D286" i="1" s="1"/>
  <c r="K3" i="9"/>
  <c r="H8" i="3"/>
  <c r="G984" i="1"/>
  <c r="H984" i="1"/>
  <c r="G285" i="1"/>
  <c r="H522" i="1"/>
  <c r="G522" i="1"/>
  <c r="F635" i="4"/>
  <c r="C629" i="1"/>
  <c r="E298" i="9"/>
  <c r="I9" i="3" s="1"/>
  <c r="B299" i="9"/>
  <c r="F408" i="4"/>
  <c r="C403" i="1"/>
  <c r="F291" i="4"/>
  <c r="C287" i="1"/>
  <c r="F407" i="4"/>
  <c r="C402" i="1"/>
  <c r="H2" i="1"/>
  <c r="G2" i="1"/>
  <c r="E276" i="9"/>
  <c r="F636" i="4"/>
  <c r="C630" i="1"/>
  <c r="C286" i="1"/>
  <c r="H286" i="1" l="1"/>
  <c r="G286" i="1"/>
  <c r="E275" i="9"/>
  <c r="I8" i="3" s="1"/>
  <c r="B276" i="9"/>
  <c r="H402" i="1"/>
  <c r="G402" i="1"/>
  <c r="H403" i="1"/>
  <c r="G403" i="1"/>
  <c r="G629" i="1"/>
  <c r="H629" i="1"/>
  <c r="D642" i="4"/>
  <c r="C634" i="1"/>
  <c r="F290" i="4"/>
  <c r="F415" i="4"/>
  <c r="C410" i="1"/>
  <c r="G630" i="1"/>
  <c r="H630" i="1"/>
  <c r="H287" i="1"/>
  <c r="G287" i="1"/>
  <c r="E415" i="4"/>
  <c r="D410" i="1" s="1"/>
  <c r="E640" i="4"/>
  <c r="F640" i="4" s="1"/>
  <c r="D408" i="1"/>
  <c r="G408" i="1" s="1"/>
  <c r="E414" i="4"/>
  <c r="F414" i="4" s="1"/>
  <c r="D641" i="4"/>
  <c r="F639" i="4"/>
  <c r="C633" i="1"/>
  <c r="F413" i="4"/>
  <c r="H407" i="1"/>
  <c r="G407" i="1"/>
  <c r="H408" i="1"/>
  <c r="M3" i="9"/>
  <c r="C409" i="1"/>
  <c r="D645" i="4" l="1"/>
  <c r="C635" i="1"/>
  <c r="D409" i="1"/>
  <c r="H409" i="1" s="1"/>
  <c r="H410" i="1"/>
  <c r="G410" i="1"/>
  <c r="D646" i="4"/>
  <c r="F642" i="4"/>
  <c r="C636" i="1"/>
  <c r="G633" i="1"/>
  <c r="H633" i="1"/>
  <c r="E642" i="4"/>
  <c r="D634" i="1"/>
  <c r="H634" i="1" s="1"/>
  <c r="E641" i="4"/>
  <c r="G409" i="1" l="1"/>
  <c r="G634" i="1"/>
  <c r="E645" i="4"/>
  <c r="F645" i="4" s="1"/>
  <c r="D635" i="1"/>
  <c r="G635" i="1" s="1"/>
  <c r="H19" i="3"/>
  <c r="F646" i="4"/>
  <c r="C640" i="1"/>
  <c r="E646" i="4"/>
  <c r="D636" i="1"/>
  <c r="G636" i="1" s="1"/>
  <c r="H18" i="3"/>
  <c r="C639" i="1"/>
  <c r="F641" i="4"/>
  <c r="H636" i="1" l="1"/>
  <c r="I19" i="3"/>
  <c r="D640" i="1"/>
  <c r="H640" i="1" s="1"/>
  <c r="H635" i="1"/>
  <c r="I18" i="3"/>
  <c r="D639" i="1"/>
  <c r="G639" i="1" s="1"/>
  <c r="G274" i="9"/>
  <c r="E274" i="9" s="1"/>
  <c r="B274" i="9" s="1"/>
  <c r="G640" i="1" l="1"/>
  <c r="H7" i="3"/>
  <c r="I7" i="3" s="1"/>
  <c r="H639" i="1"/>
  <c r="J3" i="9" l="1"/>
  <c r="L271" i="9" s="1"/>
  <c r="J5" i="9"/>
  <c r="M16" i="9"/>
  <c r="J12" i="9"/>
  <c r="I6" i="9"/>
  <c r="I11" i="9"/>
  <c r="J8" i="9"/>
  <c r="K8" i="9"/>
  <c r="K6" i="9"/>
  <c r="I9" i="9"/>
  <c r="G15" i="9"/>
  <c r="H16" i="9"/>
  <c r="K13" i="9" l="1"/>
  <c r="J17" i="9"/>
  <c r="G16" i="9"/>
  <c r="E16" i="9" s="1"/>
  <c r="J6" i="9"/>
  <c r="E6" i="9" s="1"/>
  <c r="B6" i="9" s="1"/>
  <c r="I5" i="9"/>
  <c r="K7" i="9"/>
  <c r="J10" i="9"/>
  <c r="H15" i="9"/>
  <c r="E15" i="9" s="1"/>
  <c r="K11" i="9"/>
  <c r="I17" i="9"/>
  <c r="I7" i="9"/>
  <c r="I12" i="9"/>
  <c r="E12" i="9" s="1"/>
  <c r="B12" i="9" s="1"/>
  <c r="K10" i="9"/>
  <c r="G17" i="9"/>
  <c r="J7" i="9"/>
  <c r="M15" i="9"/>
  <c r="F15" i="9" s="1"/>
  <c r="K5" i="9"/>
  <c r="G18" i="9"/>
  <c r="L15" i="9"/>
  <c r="J11" i="9"/>
  <c r="J13" i="9"/>
  <c r="I13" i="9"/>
  <c r="H17" i="9"/>
  <c r="E17" i="9" s="1"/>
  <c r="B17" i="9" s="1"/>
  <c r="K12" i="9"/>
  <c r="K9" i="9"/>
  <c r="I8" i="9"/>
  <c r="L16" i="9"/>
  <c r="F16" i="9" s="1"/>
  <c r="H18" i="9"/>
  <c r="E18" i="9" s="1"/>
  <c r="B18" i="9" s="1"/>
  <c r="M271" i="9"/>
  <c r="F271" i="9" s="1"/>
  <c r="F19" i="9" s="1"/>
  <c r="J9" i="9"/>
  <c r="E9" i="9" s="1"/>
  <c r="B9" i="9" s="1"/>
  <c r="E7" i="9"/>
  <c r="B7" i="9" s="1"/>
  <c r="E13" i="9"/>
  <c r="B13" i="9" s="1"/>
  <c r="E8" i="9"/>
  <c r="B8" i="9" s="1"/>
  <c r="E11" i="9"/>
  <c r="B11" i="9" s="1"/>
  <c r="E5" i="9"/>
  <c r="E10" i="9"/>
  <c r="B10" i="9" s="1"/>
  <c r="B271" i="9" l="1"/>
  <c r="B15" i="9"/>
  <c r="B16" i="9"/>
  <c r="E4" i="9"/>
  <c r="B5" i="9"/>
  <c r="E14" i="9"/>
  <c r="F14" i="9"/>
  <c r="F3" i="9" s="1"/>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<sst xmlns="http://schemas.openxmlformats.org/spreadsheetml/2006/main" count="4338" uniqueCount="3399">
  <si>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</si>
  <si>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</si>
  <si>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</si>
  <si>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</si>
  <si>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</si>
  <si>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</si>
  <si>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</si>
  <si>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</si>
  <si>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</si>
  <si>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</si>
  <si>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</si>
  <si>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</si>
  <si>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</si>
  <si>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</si>
  <si>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</si>
  <si>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</si>
  <si>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</si>
  <si>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</si>
  <si>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</si>
  <si>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</si>
  <si>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</si>
  <si>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</si>
  <si>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</si>
  <si>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</si>
  <si>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</si>
  <si>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</si>
  <si>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</si>
  <si>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</si>
  <si>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</si>
  <si>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</si>
  <si>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</si>
  <si>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</si>
  <si>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</si>
  <si>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</si>
  <si>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</si>
  <si>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</si>
  <si>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</si>
  <si>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</si>
  <si>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</si>
  <si>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</si>
  <si>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</si>
  <si>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</si>
  <si>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</si>
  <si>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</si>
  <si>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</si>
  <si>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</si>
  <si>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</si>
  <si>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</si>
  <si>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</si>
  <si>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10731 - OSNOVNA ŠKOLA Dr. ANDRIJA MOHOROVIČIĆ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</si>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</sst>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782904.71999999986</v>
      </c>
      <c r="D2" s="6">
        <f>'PR-RAS'!E6</f>
        <v>974439.78000000014</v>
      </c>
      <c r="E2" s="6">
        <v>0</v>
      </c>
      <c r="F2" s="6">
        <v>0</v>
      </c>
      <c r="G2" s="7">
        <f t="shared" ref="G2:G264" si="0">(B2/1000)*(C2*1+D2*2)</f>
        <v>2731.7842800000003</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647770.75999999989</v>
      </c>
      <c r="D46" s="1">
        <f>'PR-RAS'!E50</f>
        <v>810537.19000000006</v>
      </c>
      <c r="E46" s="1">
        <v>0</v>
      </c>
      <c r="F46" s="1">
        <v>0</v>
      </c>
      <c r="G46" s="2">
        <f t="shared" si="0"/>
        <v>102098.0313</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15731.44</v>
      </c>
      <c r="D58" s="1">
        <f>'PR-RAS'!E62</f>
        <v>14767.01</v>
      </c>
      <c r="E58" s="1">
        <v>0</v>
      </c>
      <c r="F58" s="1">
        <v>0</v>
      </c>
      <c r="G58" s="2">
        <f t="shared" si="0"/>
        <v>2580.1312200000002</v>
      </c>
      <c r="H58" s="2">
        <f t="shared" si="1"/>
        <v>0.4500000000007276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15731.44</v>
      </c>
      <c r="D59" s="1">
        <f>'PR-RAS'!E63</f>
        <v>14767.01</v>
      </c>
      <c r="E59" s="1">
        <v>0</v>
      </c>
      <c r="F59" s="1">
        <v>0</v>
      </c>
      <c r="G59" s="2">
        <f t="shared" si="0"/>
        <v>2625.3966800000003</v>
      </c>
      <c r="H59" s="2">
        <f t="shared" si="1"/>
        <v>0.4500000000007276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632039.31999999995</v>
      </c>
      <c r="D64" s="1">
        <f>'PR-RAS'!E68</f>
        <v>795770.18</v>
      </c>
      <c r="E64" s="1">
        <v>0</v>
      </c>
      <c r="F64" s="1">
        <v>0</v>
      </c>
      <c r="G64" s="2">
        <f t="shared" si="0"/>
        <v>140085.51984000002</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632039.31999999995</v>
      </c>
      <c r="D65" s="1">
        <f>'PR-RAS'!E69</f>
        <v>795770.18</v>
      </c>
      <c r="E65" s="1">
        <v>0</v>
      </c>
      <c r="F65" s="1">
        <v>0</v>
      </c>
      <c r="G65" s="2">
        <f t="shared" si="0"/>
        <v>142309.09952000002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4.2300000000000004</v>
      </c>
      <c r="D78" s="1">
        <f>'PR-RAS'!E82</f>
        <v>5.3</v>
      </c>
      <c r="E78" s="1">
        <v>0</v>
      </c>
      <c r="F78" s="1">
        <v>0</v>
      </c>
      <c r="G78" s="2">
        <f t="shared" si="0"/>
        <v>1.14191</v>
      </c>
      <c r="H78" s="2">
        <f t="shared" si="1"/>
        <v>0.53000000000000025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4.2300000000000004</v>
      </c>
      <c r="D79" s="1">
        <f>'PR-RAS'!E83</f>
        <v>5.3</v>
      </c>
      <c r="E79" s="1">
        <v>0</v>
      </c>
      <c r="F79" s="1">
        <v>0</v>
      </c>
      <c r="G79" s="2">
        <f t="shared" si="0"/>
        <v>1.1567400000000001</v>
      </c>
      <c r="H79" s="2">
        <f t="shared" si="1"/>
        <v>0.53000000000000025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4.2300000000000004</v>
      </c>
      <c r="D81" s="1">
        <f>'PR-RAS'!E85</f>
        <v>5.3</v>
      </c>
      <c r="E81" s="1">
        <v>0</v>
      </c>
      <c r="F81" s="1">
        <v>0</v>
      </c>
      <c r="G81" s="2">
        <f t="shared" si="0"/>
        <v>1.1864000000000001</v>
      </c>
      <c r="H81" s="2">
        <f t="shared" si="1"/>
        <v>0.53000000000000025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77244.710000000006</v>
      </c>
      <c r="D102" s="1">
        <f>'PR-RAS'!E106</f>
        <v>89882.19</v>
      </c>
      <c r="E102" s="1">
        <v>0</v>
      </c>
      <c r="F102" s="1">
        <v>0</v>
      </c>
      <c r="G102" s="2">
        <f t="shared" si="0"/>
        <v>25957.918090000003</v>
      </c>
      <c r="H102" s="2">
        <f t="shared" si="1"/>
        <v>0.47999999999592546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77244.710000000006</v>
      </c>
      <c r="D108" s="1">
        <f>'PR-RAS'!E112</f>
        <v>89882.19</v>
      </c>
      <c r="E108" s="1">
        <v>0</v>
      </c>
      <c r="F108" s="1">
        <v>0</v>
      </c>
      <c r="G108" s="2">
        <f t="shared" si="0"/>
        <v>27499.972630000004</v>
      </c>
      <c r="H108" s="2">
        <f t="shared" si="1"/>
        <v>0.47999999999592546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77244.710000000006</v>
      </c>
      <c r="D113" s="1">
        <f>'PR-RAS'!E117</f>
        <v>89882.19</v>
      </c>
      <c r="E113" s="1">
        <v>0</v>
      </c>
      <c r="F113" s="1">
        <v>0</v>
      </c>
      <c r="G113" s="2">
        <f t="shared" si="0"/>
        <v>28785.018080000005</v>
      </c>
      <c r="H113" s="2">
        <f t="shared" si="1"/>
        <v>0.47999999999592546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1615.45</v>
      </c>
      <c r="E120" s="1">
        <v>0</v>
      </c>
      <c r="F120" s="1">
        <v>0</v>
      </c>
      <c r="G120" s="2">
        <f t="shared" si="0"/>
        <v>384.47710000000001</v>
      </c>
      <c r="H120" s="2">
        <f t="shared" si="1"/>
        <v>0.45000000000004547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1615.45</v>
      </c>
      <c r="E124" s="1">
        <v>0</v>
      </c>
      <c r="F124" s="1">
        <v>0</v>
      </c>
      <c r="G124" s="2">
        <f t="shared" si="0"/>
        <v>397.40070000000003</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1615.45</v>
      </c>
      <c r="E125" s="1">
        <v>0</v>
      </c>
      <c r="F125" s="1">
        <v>0</v>
      </c>
      <c r="G125" s="2">
        <f t="shared" si="0"/>
        <v>400.63159999999999</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57885.02</v>
      </c>
      <c r="D129" s="1">
        <f>'PR-RAS'!E133</f>
        <v>72399.649999999994</v>
      </c>
      <c r="E129" s="1">
        <v>0</v>
      </c>
      <c r="F129" s="1">
        <v>0</v>
      </c>
      <c r="G129" s="2">
        <f t="shared" si="0"/>
        <v>25943.592959999998</v>
      </c>
      <c r="H129" s="2">
        <f t="shared" si="1"/>
        <v>0.37000000000261934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57885.02</v>
      </c>
      <c r="D130" s="1">
        <f>'PR-RAS'!E134</f>
        <v>72399.649999999994</v>
      </c>
      <c r="E130" s="1">
        <v>0</v>
      </c>
      <c r="F130" s="1">
        <v>0</v>
      </c>
      <c r="G130" s="2">
        <f t="shared" si="0"/>
        <v>26146.277279999998</v>
      </c>
      <c r="H130" s="2">
        <f t="shared" si="1"/>
        <v>0.37000000000261934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57885.02</v>
      </c>
      <c r="D131" s="1">
        <f>'PR-RAS'!E135</f>
        <v>72399.649999999994</v>
      </c>
      <c r="E131" s="1">
        <v>0</v>
      </c>
      <c r="F131" s="1">
        <v>0</v>
      </c>
      <c r="G131" s="2">
        <f t="shared" si="0"/>
        <v>26348.961599999999</v>
      </c>
      <c r="H131" s="2">
        <f t="shared" si="1"/>
        <v>0.37000000000261934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767632.35000000009</v>
      </c>
      <c r="D147" s="1">
        <f>'PR-RAS'!E151</f>
        <v>968990.66999999993</v>
      </c>
      <c r="E147" s="1">
        <v>0</v>
      </c>
      <c r="F147" s="1">
        <v>0</v>
      </c>
      <c r="G147" s="2">
        <f t="shared" si="0"/>
        <v>395019.59873999999</v>
      </c>
      <c r="H147" s="2">
        <f t="shared" si="1"/>
        <v>0.68000000016763806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642897.8600000001</v>
      </c>
      <c r="D148" s="1">
        <f>'PR-RAS'!E152</f>
        <v>772370.26</v>
      </c>
      <c r="E148" s="1">
        <v>0</v>
      </c>
      <c r="F148" s="1">
        <v>0</v>
      </c>
      <c r="G148" s="2">
        <f t="shared" si="0"/>
        <v>321582.84185999999</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535621.95000000007</v>
      </c>
      <c r="D149" s="1">
        <f>'PR-RAS'!E153</f>
        <v>641568.12</v>
      </c>
      <c r="E149" s="1">
        <v>0</v>
      </c>
      <c r="F149" s="1">
        <v>0</v>
      </c>
      <c r="G149" s="2">
        <f t="shared" si="0"/>
        <v>269176.21211999998</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515638.57</v>
      </c>
      <c r="D150" s="1">
        <f>'PR-RAS'!E154</f>
        <v>617571.23</v>
      </c>
      <c r="E150" s="1">
        <v>0</v>
      </c>
      <c r="F150" s="1">
        <v>0</v>
      </c>
      <c r="G150" s="2">
        <f t="shared" si="0"/>
        <v>260866.37346999999</v>
      </c>
      <c r="H150" s="2">
        <f t="shared" si="1"/>
        <v>0.65999999997438863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11961.82</v>
      </c>
      <c r="D152" s="1">
        <f>'PR-RAS'!E156</f>
        <v>21067.33</v>
      </c>
      <c r="E152" s="1">
        <v>0</v>
      </c>
      <c r="F152" s="1">
        <v>0</v>
      </c>
      <c r="G152" s="2">
        <f t="shared" si="0"/>
        <v>8168.5684799999999</v>
      </c>
      <c r="H152" s="2">
        <f t="shared" si="1"/>
        <v>0.51000000000203727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8021.56</v>
      </c>
      <c r="D153" s="1">
        <f>'PR-RAS'!E157</f>
        <v>2929.56</v>
      </c>
      <c r="E153" s="1">
        <v>0</v>
      </c>
      <c r="F153" s="1">
        <v>0</v>
      </c>
      <c r="G153" s="2">
        <f t="shared" si="0"/>
        <v>2109.8633599999998</v>
      </c>
      <c r="H153" s="2">
        <f t="shared" si="1"/>
        <v>0.87999999999965439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18898.29</v>
      </c>
      <c r="D154" s="1">
        <f>'PR-RAS'!E158</f>
        <v>24877.98</v>
      </c>
      <c r="E154" s="1">
        <v>0</v>
      </c>
      <c r="F154" s="1">
        <v>0</v>
      </c>
      <c r="G154" s="2">
        <f t="shared" si="0"/>
        <v>10504.10025</v>
      </c>
      <c r="H154" s="2">
        <f t="shared" si="1"/>
        <v>0.31000000000130967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88377.62</v>
      </c>
      <c r="D155" s="1">
        <f>'PR-RAS'!E159</f>
        <v>105924.16</v>
      </c>
      <c r="E155" s="1">
        <v>0</v>
      </c>
      <c r="F155" s="1">
        <v>0</v>
      </c>
      <c r="G155" s="2">
        <f t="shared" si="0"/>
        <v>46234.794759999997</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88377.62</v>
      </c>
      <c r="D157" s="1">
        <f>'PR-RAS'!E161</f>
        <v>105820.55</v>
      </c>
      <c r="E157" s="1">
        <v>0</v>
      </c>
      <c r="F157" s="1">
        <v>0</v>
      </c>
      <c r="G157" s="2">
        <f t="shared" si="0"/>
        <v>46802.920319999997</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103.61</v>
      </c>
      <c r="E158" s="1">
        <v>0</v>
      </c>
      <c r="F158" s="1">
        <v>0</v>
      </c>
      <c r="G158" s="2">
        <f t="shared" si="0"/>
        <v>32.533540000000002</v>
      </c>
      <c r="H158" s="2">
        <f t="shared" si="1"/>
        <v>0.39000000000000057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123951.45999999999</v>
      </c>
      <c r="D159" s="1">
        <f>'PR-RAS'!E163</f>
        <v>191980.99000000002</v>
      </c>
      <c r="E159" s="1">
        <v>0</v>
      </c>
      <c r="F159" s="1">
        <v>0</v>
      </c>
      <c r="G159" s="2">
        <f t="shared" si="0"/>
        <v>80250.323520000005</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21168.34</v>
      </c>
      <c r="D160" s="1">
        <f>'PR-RAS'!E164</f>
        <v>25646.57</v>
      </c>
      <c r="E160" s="1">
        <v>0</v>
      </c>
      <c r="F160" s="1">
        <v>0</v>
      </c>
      <c r="G160" s="2">
        <f t="shared" si="0"/>
        <v>11521.375319999999</v>
      </c>
      <c r="H160" s="2">
        <f t="shared" si="1"/>
        <v>0.77000000000043656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3200.23</v>
      </c>
      <c r="D161" s="1">
        <f>'PR-RAS'!E165</f>
        <v>4443.1400000000003</v>
      </c>
      <c r="E161" s="1">
        <v>0</v>
      </c>
      <c r="F161" s="1">
        <v>0</v>
      </c>
      <c r="G161" s="2">
        <f t="shared" si="0"/>
        <v>1933.8416</v>
      </c>
      <c r="H161" s="2">
        <f t="shared" si="1"/>
        <v>0.37000000000034561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16861.5</v>
      </c>
      <c r="D162" s="1">
        <f>'PR-RAS'!E166</f>
        <v>20874.830000000002</v>
      </c>
      <c r="E162" s="1">
        <v>0</v>
      </c>
      <c r="F162" s="1">
        <v>0</v>
      </c>
      <c r="G162" s="2">
        <f t="shared" si="0"/>
        <v>9436.3967600000014</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1069.18</v>
      </c>
      <c r="D163" s="1">
        <f>'PR-RAS'!E167</f>
        <v>328.6</v>
      </c>
      <c r="E163" s="1">
        <v>0</v>
      </c>
      <c r="F163" s="1">
        <v>0</v>
      </c>
      <c r="G163" s="2">
        <f t="shared" si="0"/>
        <v>279.67356000000001</v>
      </c>
      <c r="H163" s="2">
        <f t="shared" si="1"/>
        <v>0.58000000000004093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37.43</v>
      </c>
      <c r="D164" s="1">
        <f>'PR-RAS'!E168</f>
        <v>0</v>
      </c>
      <c r="E164" s="1">
        <v>0</v>
      </c>
      <c r="F164" s="1">
        <v>0</v>
      </c>
      <c r="G164" s="2">
        <f t="shared" si="0"/>
        <v>6.1010900000000001</v>
      </c>
      <c r="H164" s="2">
        <f t="shared" si="1"/>
        <v>0.42999999999999972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74289.78</v>
      </c>
      <c r="D165" s="1">
        <f>'PR-RAS'!E169</f>
        <v>139807.73000000001</v>
      </c>
      <c r="E165" s="1">
        <v>0</v>
      </c>
      <c r="F165" s="1">
        <v>0</v>
      </c>
      <c r="G165" s="2">
        <f t="shared" si="0"/>
        <v>58040.459360000001</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8797.65</v>
      </c>
      <c r="D166" s="1">
        <f>'PR-RAS'!E170</f>
        <v>10755.89</v>
      </c>
      <c r="E166" s="1">
        <v>0</v>
      </c>
      <c r="F166" s="1">
        <v>0</v>
      </c>
      <c r="G166" s="2">
        <f t="shared" si="0"/>
        <v>5001.0559499999999</v>
      </c>
      <c r="H166" s="2">
        <f t="shared" si="1"/>
        <v>0.46000000000094587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43918.6</v>
      </c>
      <c r="D167" s="1">
        <f>'PR-RAS'!E171</f>
        <v>102911.46</v>
      </c>
      <c r="E167" s="1">
        <v>0</v>
      </c>
      <c r="F167" s="1">
        <v>0</v>
      </c>
      <c r="G167" s="2">
        <f t="shared" si="0"/>
        <v>41457.092320000003</v>
      </c>
      <c r="H167" s="2">
        <f t="shared" si="1"/>
        <v>0.86000000000785803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19157.52</v>
      </c>
      <c r="D168" s="1">
        <f>'PR-RAS'!E172</f>
        <v>24934.81</v>
      </c>
      <c r="E168" s="1">
        <v>0</v>
      </c>
      <c r="F168" s="1">
        <v>0</v>
      </c>
      <c r="G168" s="2">
        <f t="shared" si="0"/>
        <v>11527.532380000001</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874.1</v>
      </c>
      <c r="D169" s="1">
        <f>'PR-RAS'!E173</f>
        <v>939.64</v>
      </c>
      <c r="E169" s="1">
        <v>0</v>
      </c>
      <c r="F169" s="1">
        <v>0</v>
      </c>
      <c r="G169" s="2">
        <f t="shared" si="0"/>
        <v>462.56784000000005</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1368.98</v>
      </c>
      <c r="D170" s="1">
        <f>'PR-RAS'!E174</f>
        <v>239.43</v>
      </c>
      <c r="E170" s="1">
        <v>0</v>
      </c>
      <c r="F170" s="1">
        <v>0</v>
      </c>
      <c r="G170" s="2">
        <f t="shared" si="0"/>
        <v>312.28496000000007</v>
      </c>
      <c r="H170" s="2">
        <f t="shared" si="1"/>
        <v>0.44999999999998863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172.93</v>
      </c>
      <c r="D172" s="1">
        <f>'PR-RAS'!E176</f>
        <v>26.5</v>
      </c>
      <c r="E172" s="1">
        <v>0</v>
      </c>
      <c r="F172" s="1">
        <v>0</v>
      </c>
      <c r="G172" s="2">
        <f t="shared" si="0"/>
        <v>38.634030000000003</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24735.919999999998</v>
      </c>
      <c r="D173" s="1">
        <f>'PR-RAS'!E177</f>
        <v>19984.200000000004</v>
      </c>
      <c r="E173" s="1">
        <v>0</v>
      </c>
      <c r="F173" s="1">
        <v>0</v>
      </c>
      <c r="G173" s="2">
        <f t="shared" si="0"/>
        <v>11129.143040000001</v>
      </c>
      <c r="H173" s="2">
        <f t="shared" si="1"/>
        <v>0.2800000000061118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4901.6400000000003</v>
      </c>
      <c r="D174" s="1">
        <f>'PR-RAS'!E178</f>
        <v>5905.37</v>
      </c>
      <c r="E174" s="1">
        <v>0</v>
      </c>
      <c r="F174" s="1">
        <v>0</v>
      </c>
      <c r="G174" s="2">
        <f t="shared" si="0"/>
        <v>2891.2417399999999</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5791.06</v>
      </c>
      <c r="D175" s="1">
        <f>'PR-RAS'!E179</f>
        <v>2441.5100000000002</v>
      </c>
      <c r="E175" s="1">
        <v>0</v>
      </c>
      <c r="F175" s="1">
        <v>0</v>
      </c>
      <c r="G175" s="2">
        <f t="shared" si="0"/>
        <v>1857.2899200000002</v>
      </c>
      <c r="H175" s="2">
        <f t="shared" si="1"/>
        <v>0.5500000000001819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5592.82</v>
      </c>
      <c r="D177" s="1">
        <f>'PR-RAS'!E181</f>
        <v>7708.34</v>
      </c>
      <c r="E177" s="1">
        <v>0</v>
      </c>
      <c r="F177" s="1">
        <v>0</v>
      </c>
      <c r="G177" s="2">
        <f t="shared" si="0"/>
        <v>3697.6719999999996</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1289.07</v>
      </c>
      <c r="D179" s="1">
        <f>'PR-RAS'!E183</f>
        <v>286.35000000000002</v>
      </c>
      <c r="E179" s="1">
        <v>0</v>
      </c>
      <c r="F179" s="1">
        <v>0</v>
      </c>
      <c r="G179" s="2">
        <f t="shared" si="0"/>
        <v>331.39506</v>
      </c>
      <c r="H179" s="2">
        <f t="shared" si="1"/>
        <v>0.41999999999995907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1876.4</v>
      </c>
      <c r="D180" s="1">
        <f>'PR-RAS'!E184</f>
        <v>1021.73</v>
      </c>
      <c r="E180" s="1">
        <v>0</v>
      </c>
      <c r="F180" s="1">
        <v>0</v>
      </c>
      <c r="G180" s="2">
        <f t="shared" si="0"/>
        <v>701.65494000000001</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1169.94</v>
      </c>
      <c r="D181" s="1">
        <f>'PR-RAS'!E185</f>
        <v>1611.57</v>
      </c>
      <c r="E181" s="1">
        <v>0</v>
      </c>
      <c r="F181" s="1">
        <v>0</v>
      </c>
      <c r="G181" s="2">
        <f t="shared" si="0"/>
        <v>790.75439999999992</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4114.99</v>
      </c>
      <c r="D182" s="1">
        <f>'PR-RAS'!E186</f>
        <v>1009.33</v>
      </c>
      <c r="E182" s="1">
        <v>0</v>
      </c>
      <c r="F182" s="1">
        <v>0</v>
      </c>
      <c r="G182" s="2">
        <f t="shared" si="0"/>
        <v>1110.19065</v>
      </c>
      <c r="H182" s="2">
        <f t="shared" si="1"/>
        <v>0.34000000000025921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3757.42</v>
      </c>
      <c r="D184" s="1">
        <f>'PR-RAS'!E188</f>
        <v>6542.49</v>
      </c>
      <c r="E184" s="1">
        <v>0</v>
      </c>
      <c r="F184" s="1">
        <v>0</v>
      </c>
      <c r="G184" s="2">
        <f t="shared" si="0"/>
        <v>3082.1592000000001</v>
      </c>
      <c r="H184" s="2">
        <f t="shared" si="1"/>
        <v>0.90999999999985448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650.17999999999995</v>
      </c>
      <c r="D185" s="1">
        <f>'PR-RAS'!E189</f>
        <v>734.55</v>
      </c>
      <c r="E185" s="1">
        <v>0</v>
      </c>
      <c r="F185" s="1">
        <v>0</v>
      </c>
      <c r="G185" s="2">
        <f t="shared" si="0"/>
        <v>389.94751999999994</v>
      </c>
      <c r="H185" s="2">
        <f t="shared" si="1"/>
        <v>0.62999999999999545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2599.38</v>
      </c>
      <c r="D189" s="1">
        <f>'PR-RAS'!E193</f>
        <v>2765.59</v>
      </c>
      <c r="E189" s="1">
        <v>0</v>
      </c>
      <c r="F189" s="1">
        <v>0</v>
      </c>
      <c r="G189" s="2">
        <f t="shared" si="0"/>
        <v>1528.54528</v>
      </c>
      <c r="H189" s="2">
        <f t="shared" si="1"/>
        <v>0.78999999999996362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2660.66</v>
      </c>
      <c r="E190" s="1">
        <v>0</v>
      </c>
      <c r="F190" s="1">
        <v>0</v>
      </c>
      <c r="G190" s="2">
        <f t="shared" si="0"/>
        <v>1005.72948</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454.77</v>
      </c>
      <c r="D191" s="1">
        <f>'PR-RAS'!E195</f>
        <v>328.6</v>
      </c>
      <c r="E191" s="1">
        <v>0</v>
      </c>
      <c r="F191" s="1">
        <v>0</v>
      </c>
      <c r="G191" s="2">
        <f t="shared" si="0"/>
        <v>211.27430000000001</v>
      </c>
      <c r="H191" s="2">
        <f t="shared" si="1"/>
        <v>0.62999999999999545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503.77</v>
      </c>
      <c r="D192" s="1">
        <f>'PR-RAS'!E196</f>
        <v>3384.94</v>
      </c>
      <c r="E192" s="1">
        <v>0</v>
      </c>
      <c r="F192" s="1">
        <v>0</v>
      </c>
      <c r="G192" s="2">
        <f t="shared" si="0"/>
        <v>1389.2671499999999</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503.77</v>
      </c>
      <c r="D206" s="1">
        <f>'PR-RAS'!E210</f>
        <v>3384.94</v>
      </c>
      <c r="E206" s="1">
        <v>0</v>
      </c>
      <c r="F206" s="1">
        <v>0</v>
      </c>
      <c r="G206" s="2">
        <f t="shared" si="0"/>
        <v>1491.0982499999998</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500.94</v>
      </c>
      <c r="D207" s="1">
        <f>'PR-RAS'!E211</f>
        <v>542.91</v>
      </c>
      <c r="E207" s="1">
        <v>0</v>
      </c>
      <c r="F207" s="1">
        <v>0</v>
      </c>
      <c r="G207" s="2">
        <f t="shared" si="0"/>
        <v>326.87255999999996</v>
      </c>
      <c r="H207" s="2">
        <f t="shared" si="1"/>
        <v>0.15000000000003411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2.83</v>
      </c>
      <c r="D209" s="1">
        <f>'PR-RAS'!E213</f>
        <v>2842.03</v>
      </c>
      <c r="E209" s="1">
        <v>0</v>
      </c>
      <c r="F209" s="1">
        <v>0</v>
      </c>
      <c r="G209" s="2">
        <f t="shared" si="0"/>
        <v>1182.87312</v>
      </c>
      <c r="H209" s="2">
        <f t="shared" si="1"/>
        <v>0.20000000000020002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279.26</v>
      </c>
      <c r="D248" s="1">
        <f>'PR-RAS'!E252</f>
        <v>35.83</v>
      </c>
      <c r="E248" s="1">
        <v>0</v>
      </c>
      <c r="F248" s="1">
        <v>0</v>
      </c>
      <c r="G248" s="2">
        <f t="shared" si="0"/>
        <v>86.677239999999983</v>
      </c>
      <c r="H248" s="2">
        <f t="shared" si="1"/>
        <v>0.42999999999999261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279.26</v>
      </c>
      <c r="D255" s="1">
        <f>'PR-RAS'!E259</f>
        <v>35.83</v>
      </c>
      <c r="E255" s="1">
        <v>0</v>
      </c>
      <c r="F255" s="1">
        <v>0</v>
      </c>
      <c r="G255" s="2">
        <f t="shared" si="0"/>
        <v>89.133679999999984</v>
      </c>
      <c r="H255" s="2">
        <f t="shared" si="1"/>
        <v>0.42999999999999261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279.26</v>
      </c>
      <c r="D257" s="1">
        <f>'PR-RAS'!E261</f>
        <v>35.83</v>
      </c>
      <c r="E257" s="1">
        <v>0</v>
      </c>
      <c r="F257" s="1">
        <v>0</v>
      </c>
      <c r="G257" s="2">
        <f t="shared" si="0"/>
        <v>89.835519999999988</v>
      </c>
      <c r="H257" s="2">
        <f t="shared" si="1"/>
        <v>0.42999999999999261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1218.6500000000001</v>
      </c>
      <c r="E259" s="1">
        <v>0</v>
      </c>
      <c r="F259" s="1">
        <v>0</v>
      </c>
      <c r="G259" s="2">
        <f t="shared" si="0"/>
        <v>628.82340000000011</v>
      </c>
      <c r="H259" s="2">
        <f t="shared" si="1"/>
        <v>0.34999999999990905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1218.6500000000001</v>
      </c>
      <c r="E260" s="1">
        <v>0</v>
      </c>
      <c r="F260" s="1">
        <v>0</v>
      </c>
      <c r="G260" s="2">
        <f t="shared" si="0"/>
        <v>631.26070000000004</v>
      </c>
      <c r="H260" s="2">
        <f t="shared" si="1"/>
        <v>0.34999999999990905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1218.6500000000001</v>
      </c>
      <c r="E262" s="1">
        <v>0</v>
      </c>
      <c r="F262" s="1">
        <v>0</v>
      </c>
      <c r="G262" s="2">
        <f t="shared" si="0"/>
        <v>636.13530000000003</v>
      </c>
      <c r="H262" s="2">
        <f t="shared" si="1"/>
        <v>0.34999999999990905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767632.35000000009</v>
      </c>
      <c r="D285" s="1">
        <f>'PR-RAS'!E289</f>
        <v>968990.66999999993</v>
      </c>
      <c r="E285" s="1">
        <v>0</v>
      </c>
      <c r="F285" s="1">
        <v>0</v>
      </c>
      <c r="G285" s="2">
        <f t="shared" si="8"/>
        <v>768394.28795999987</v>
      </c>
      <c r="H285" s="2">
        <f t="shared" si="9"/>
        <v>0.68000000016763806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15272.369999999763</v>
      </c>
      <c r="D286" s="1">
        <f>'PR-RAS'!E290</f>
        <v>5449.1100000002189</v>
      </c>
      <c r="E286" s="1">
        <v>0</v>
      </c>
      <c r="F286" s="1">
        <v>0</v>
      </c>
      <c r="G286" s="2">
        <f t="shared" si="8"/>
        <v>7458.6181500000566</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3167.01</v>
      </c>
      <c r="D288" s="1">
        <f>'PR-RAS'!E292</f>
        <v>2032.35</v>
      </c>
      <c r="E288" s="1">
        <v>0</v>
      </c>
      <c r="F288" s="1">
        <v>0</v>
      </c>
      <c r="G288" s="2">
        <f t="shared" si="8"/>
        <v>2075.5007699999996</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15424.91</v>
      </c>
      <c r="D290" s="1">
        <f>'PR-RAS'!E294</f>
        <v>18341.82</v>
      </c>
      <c r="E290" s="1">
        <v>0</v>
      </c>
      <c r="F290" s="1">
        <v>0</v>
      </c>
      <c r="G290" s="2">
        <f t="shared" si="8"/>
        <v>15059.37095</v>
      </c>
      <c r="H290" s="2">
        <f t="shared" si="9"/>
        <v>0.27000000000043656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36.79</v>
      </c>
      <c r="D293" s="1">
        <f>'PR-RAS'!E298</f>
        <v>129.76</v>
      </c>
      <c r="E293" s="1">
        <v>0</v>
      </c>
      <c r="F293" s="1">
        <v>0</v>
      </c>
      <c r="G293" s="2">
        <f t="shared" si="8"/>
        <v>86.52252</v>
      </c>
      <c r="H293" s="2">
        <f t="shared" si="9"/>
        <v>0.45000000000000995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36.79</v>
      </c>
      <c r="D306" s="1">
        <f>'PR-RAS'!E311</f>
        <v>129.76</v>
      </c>
      <c r="E306" s="1">
        <v>0</v>
      </c>
      <c r="F306" s="1">
        <v>0</v>
      </c>
      <c r="G306" s="2">
        <f t="shared" si="8"/>
        <v>90.374549999999999</v>
      </c>
      <c r="H306" s="2">
        <f t="shared" si="9"/>
        <v>0.45000000000000995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36.79</v>
      </c>
      <c r="D307" s="1">
        <f>'PR-RAS'!E312</f>
        <v>36.85</v>
      </c>
      <c r="E307" s="1">
        <v>0</v>
      </c>
      <c r="F307" s="1">
        <v>0</v>
      </c>
      <c r="G307" s="2">
        <f t="shared" si="8"/>
        <v>33.809940000000005</v>
      </c>
      <c r="H307" s="2">
        <f t="shared" si="9"/>
        <v>0.35999999999999943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36.79</v>
      </c>
      <c r="D308" s="1">
        <f>'PR-RAS'!E313</f>
        <v>36.85</v>
      </c>
      <c r="E308" s="1">
        <v>0</v>
      </c>
      <c r="F308" s="1">
        <v>0</v>
      </c>
      <c r="G308" s="2">
        <f t="shared" si="8"/>
        <v>33.920430000000003</v>
      </c>
      <c r="H308" s="2">
        <f t="shared" si="9"/>
        <v>0.35999999999999943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92.91</v>
      </c>
      <c r="E312" s="1">
        <v>0</v>
      </c>
      <c r="F312" s="1">
        <v>0</v>
      </c>
      <c r="G312" s="2">
        <f t="shared" si="8"/>
        <v>57.790019999999998</v>
      </c>
      <c r="H312" s="2">
        <f t="shared" si="9"/>
        <v>9.0000000000003411E-2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92.91</v>
      </c>
      <c r="E315" s="1">
        <v>0</v>
      </c>
      <c r="F315" s="1">
        <v>0</v>
      </c>
      <c r="G315" s="2">
        <f t="shared" si="8"/>
        <v>58.347479999999997</v>
      </c>
      <c r="H315" s="2">
        <f t="shared" si="9"/>
        <v>9.0000000000003411E-2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524.79</v>
      </c>
      <c r="D345" s="1">
        <f>'PR-RAS'!E350</f>
        <v>2248.9700000000003</v>
      </c>
      <c r="E345" s="1">
        <v>0</v>
      </c>
      <c r="F345" s="1">
        <v>0</v>
      </c>
      <c r="G345" s="2">
        <f t="shared" si="8"/>
        <v>1727.8191200000001</v>
      </c>
      <c r="H345" s="2">
        <f t="shared" si="9"/>
        <v>0.23999999999978172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524.79</v>
      </c>
      <c r="D358" s="1">
        <f>'PR-RAS'!E363</f>
        <v>2248.9700000000003</v>
      </c>
      <c r="E358" s="1">
        <v>0</v>
      </c>
      <c r="F358" s="1">
        <v>0</v>
      </c>
      <c r="G358" s="2">
        <f t="shared" si="8"/>
        <v>1793.1146100000001</v>
      </c>
      <c r="H358" s="2">
        <f t="shared" si="9"/>
        <v>0.23999999999978172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524.79</v>
      </c>
      <c r="D364" s="1">
        <f>'PR-RAS'!E369</f>
        <v>1711.13</v>
      </c>
      <c r="E364" s="1">
        <v>0</v>
      </c>
      <c r="F364" s="1">
        <v>0</v>
      </c>
      <c r="G364" s="2">
        <f t="shared" si="8"/>
        <v>1432.7791500000001</v>
      </c>
      <c r="H364" s="2">
        <f t="shared" si="9"/>
        <v>0.34000000000014552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524.79</v>
      </c>
      <c r="D365" s="1">
        <f>'PR-RAS'!E370</f>
        <v>1711.13</v>
      </c>
      <c r="E365" s="1">
        <v>0</v>
      </c>
      <c r="F365" s="1">
        <v>0</v>
      </c>
      <c r="G365" s="2">
        <f t="shared" si="8"/>
        <v>1436.7262000000001</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537.84</v>
      </c>
      <c r="E378" s="1">
        <v>0</v>
      </c>
      <c r="F378" s="1">
        <v>0</v>
      </c>
      <c r="G378" s="2">
        <f t="shared" si="8"/>
        <v>405.53136000000001</v>
      </c>
      <c r="H378" s="2">
        <f t="shared" si="9"/>
        <v>0.15999999999996817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537.84</v>
      </c>
      <c r="E379" s="1">
        <v>0</v>
      </c>
      <c r="F379" s="1">
        <v>0</v>
      </c>
      <c r="G379" s="2">
        <f t="shared" si="8"/>
        <v>406.60704000000004</v>
      </c>
      <c r="H379" s="2">
        <f t="shared" si="9"/>
        <v>0.15999999999996817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487.99999999999994</v>
      </c>
      <c r="D403" s="1">
        <f>'PR-RAS'!E408</f>
        <v>2119.21</v>
      </c>
      <c r="E403" s="1">
        <v>0</v>
      </c>
      <c r="F403" s="1">
        <v>0</v>
      </c>
      <c r="G403" s="2">
        <f t="shared" si="8"/>
        <v>1900.0208400000001</v>
      </c>
      <c r="H403" s="2">
        <f t="shared" si="9"/>
        <v>0.21000000000009322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112.63</v>
      </c>
      <c r="D404" s="1">
        <f>'PR-RAS'!E409</f>
        <v>17.13</v>
      </c>
      <c r="E404" s="1">
        <v>0</v>
      </c>
      <c r="F404" s="1">
        <v>0</v>
      </c>
      <c r="G404" s="2">
        <f t="shared" si="8"/>
        <v>59.196669999999997</v>
      </c>
      <c r="H404" s="2">
        <f t="shared" si="9"/>
        <v>0.50000000000000355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2680.67</v>
      </c>
      <c r="D406" s="1">
        <f>'PR-RAS'!E411</f>
        <v>2487.77</v>
      </c>
      <c r="E406" s="1">
        <v>0</v>
      </c>
      <c r="F406" s="1">
        <v>0</v>
      </c>
      <c r="G406" s="2">
        <f t="shared" si="8"/>
        <v>3100.7650500000004</v>
      </c>
      <c r="H406" s="2">
        <f t="shared" si="9"/>
        <v>0.55999999999994543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782941.50999999989</v>
      </c>
      <c r="D407" s="1">
        <f>'PR-RAS'!E412</f>
        <v>974569.54000000015</v>
      </c>
      <c r="E407" s="1">
        <v>0</v>
      </c>
      <c r="F407" s="1">
        <v>0</v>
      </c>
      <c r="G407" s="2">
        <f t="shared" si="8"/>
        <v>1109224.7195400002</v>
      </c>
      <c r="H407" s="2">
        <f t="shared" si="9"/>
        <v>0.94999999995343387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768157.14000000013</v>
      </c>
      <c r="D408" s="1">
        <f>'PR-RAS'!E413</f>
        <v>971239.6399999999</v>
      </c>
      <c r="E408" s="1">
        <v>0</v>
      </c>
      <c r="F408" s="1">
        <v>0</v>
      </c>
      <c r="G408" s="2">
        <f t="shared" si="8"/>
        <v>1103229.0229399998</v>
      </c>
      <c r="H408" s="2">
        <f t="shared" si="9"/>
        <v>0.50000000023283064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14784.369999999763</v>
      </c>
      <c r="D409" s="1">
        <f>'PR-RAS'!E414</f>
        <v>3329.9000000002561</v>
      </c>
      <c r="E409" s="1">
        <v>0</v>
      </c>
      <c r="F409" s="1">
        <v>0</v>
      </c>
      <c r="G409" s="2">
        <f t="shared" si="8"/>
        <v>8749.2213600001123</v>
      </c>
      <c r="H409" s="2">
        <f t="shared" si="9"/>
        <v>0.46999999950639904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3279.6400000000003</v>
      </c>
      <c r="D411" s="1">
        <f>'PR-RAS'!E416</f>
        <v>2049.48</v>
      </c>
      <c r="E411" s="1">
        <v>0</v>
      </c>
      <c r="F411" s="1">
        <v>0</v>
      </c>
      <c r="G411" s="2">
        <f t="shared" si="8"/>
        <v>3025.2260000000001</v>
      </c>
      <c r="H411" s="2">
        <f t="shared" si="9"/>
        <v>0.83999999999969077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18105.580000000002</v>
      </c>
      <c r="D413" s="1">
        <f>'PR-RAS'!E418</f>
        <v>20829.59</v>
      </c>
      <c r="E413" s="1">
        <v>0</v>
      </c>
      <c r="F413" s="1">
        <v>0</v>
      </c>
      <c r="G413" s="2">
        <f t="shared" si="8"/>
        <v>24623.081119999999</v>
      </c>
      <c r="H413" s="2">
        <f t="shared" si="9"/>
        <v>0.82999999999810825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782941.50999999989</v>
      </c>
      <c r="D633" s="1">
        <f>'PR-RAS'!E639</f>
        <v>974569.54000000015</v>
      </c>
      <c r="E633" s="1">
        <v>0</v>
      </c>
      <c r="F633" s="1">
        <v>0</v>
      </c>
      <c r="G633" s="2">
        <f t="shared" si="10"/>
        <v>1726674.9328800002</v>
      </c>
      <c r="H633" s="2">
        <f t="shared" si="11"/>
        <v>0.94999999995343387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768157.14000000013</v>
      </c>
      <c r="D634" s="1">
        <f>'PR-RAS'!E640</f>
        <v>971239.6399999999</v>
      </c>
      <c r="E634" s="1">
        <v>0</v>
      </c>
      <c r="F634" s="1">
        <v>0</v>
      </c>
      <c r="G634" s="2">
        <f t="shared" si="10"/>
        <v>1715832.8538599999</v>
      </c>
      <c r="H634" s="2">
        <f t="shared" si="11"/>
        <v>0.50000000023283064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14784.369999999763</v>
      </c>
      <c r="D635" s="1">
        <f>'PR-RAS'!E641</f>
        <v>3329.9000000002561</v>
      </c>
      <c r="E635" s="1">
        <v>0</v>
      </c>
      <c r="F635" s="1">
        <v>0</v>
      </c>
      <c r="G635" s="2">
        <f t="shared" si="10"/>
        <v>13595.603780000174</v>
      </c>
      <c r="H635" s="2">
        <f t="shared" si="11"/>
        <v>0.46999999950639904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3279.6400000000003</v>
      </c>
      <c r="D637" s="1">
        <f>'PR-RAS'!E643</f>
        <v>2049.48</v>
      </c>
      <c r="E637" s="1">
        <v>0</v>
      </c>
      <c r="F637" s="1">
        <v>0</v>
      </c>
      <c r="G637" s="2">
        <f t="shared" si="10"/>
        <v>4692.7896000000001</v>
      </c>
      <c r="H637" s="2">
        <f t="shared" si="11"/>
        <v>0.83999999999969077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18064.009999999762</v>
      </c>
      <c r="D639" s="1">
        <f>'PR-RAS'!E645</f>
        <v>5379.3800000002557</v>
      </c>
      <c r="E639" s="1">
        <v>0</v>
      </c>
      <c r="F639" s="1">
        <v>0</v>
      </c>
      <c r="G639" s="2">
        <f t="shared" si="10"/>
        <v>18388.927260000175</v>
      </c>
      <c r="H639" s="2">
        <f t="shared" si="11"/>
        <v>0.39000000001760782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110610.94</v>
      </c>
      <c r="D641" s="1">
        <f>'PR-RAS'!E647</f>
        <v>134314.71</v>
      </c>
      <c r="E641" s="1">
        <v>0</v>
      </c>
      <c r="F641" s="1">
        <v>0</v>
      </c>
      <c r="G641" s="2">
        <f t="shared" si="10"/>
        <v>242713.83040000001</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34348.78</v>
      </c>
      <c r="D642" s="1">
        <f>'PR-RAS'!E649</f>
        <v>33316.53</v>
      </c>
      <c r="E642" s="1">
        <v>0</v>
      </c>
      <c r="F642" s="1">
        <v>0</v>
      </c>
      <c r="G642" s="2">
        <f t="shared" si="10"/>
        <v>64729.35944</v>
      </c>
      <c r="H642" s="2">
        <f t="shared" si="11"/>
        <v>0.69000000000232831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147744.60999999999</v>
      </c>
      <c r="D643" s="1">
        <f>'PR-RAS'!E650</f>
        <v>308087.62</v>
      </c>
      <c r="E643" s="1">
        <v>0</v>
      </c>
      <c r="F643" s="1">
        <v>0</v>
      </c>
      <c r="G643" s="2">
        <f t="shared" si="10"/>
        <v>490436.54369999998</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153904.74</v>
      </c>
      <c r="D644" s="1">
        <f>'PR-RAS'!E651</f>
        <v>315889.94</v>
      </c>
      <c r="E644" s="1">
        <v>0</v>
      </c>
      <c r="F644" s="1">
        <v>0</v>
      </c>
      <c r="G644" s="2">
        <f t="shared" si="10"/>
        <v>505195.21065999998</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28188.649999999994</v>
      </c>
      <c r="D645" s="1">
        <f>'PR-RAS'!E652</f>
        <v>25514.210000000021</v>
      </c>
      <c r="E645" s="1">
        <v>0</v>
      </c>
      <c r="F645" s="1">
        <v>0</v>
      </c>
      <c r="G645" s="2">
        <f t="shared" si="10"/>
        <v>51015.793080000025</v>
      </c>
      <c r="H645" s="2">
        <f t="shared" si="11"/>
        <v>0.56000000002677552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v>
      </c>
      <c r="D647" s="1">
        <f>'PR-RAS'!E654</f>
        <v>79</v>
      </c>
      <c r="E647" s="1">
        <v>0</v>
      </c>
      <c r="F647" s="1">
        <v>0</v>
      </c>
      <c r="G647" s="2">
        <f t="shared" si="10"/>
        <v>152.45600000000002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66</v>
      </c>
      <c r="E649" s="1">
        <v>0</v>
      </c>
      <c r="F649" s="1">
        <v>0</v>
      </c>
      <c r="G649" s="2">
        <f t="shared" si="10"/>
        <v>128.304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15731.44</v>
      </c>
      <c r="D662" s="1">
        <f>'PR-RAS'!E669</f>
        <v>14767.01</v>
      </c>
      <c r="E662" s="1">
        <v>0</v>
      </c>
      <c r="F662" s="1">
        <v>0</v>
      </c>
      <c r="G662" s="2">
        <f t="shared" si="10"/>
        <v>29920.469059999999</v>
      </c>
      <c r="H662" s="2">
        <f t="shared" si="11"/>
        <v>0.4500000000007276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617240.73</v>
      </c>
      <c r="D668" s="1">
        <f>'PR-RAS'!E675</f>
        <v>771950.18</v>
      </c>
      <c r="E668" s="1">
        <v>0</v>
      </c>
      <c r="F668" s="1">
        <v>0</v>
      </c>
      <c r="G668" s="2">
        <f t="shared" si="10"/>
        <v>1441481.1070300001</v>
      </c>
      <c r="H668" s="2">
        <f t="shared" si="11"/>
        <v>0.45000000006984919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14798.59</v>
      </c>
      <c r="D669" s="1">
        <f>'PR-RAS'!E676</f>
        <v>23820</v>
      </c>
      <c r="E669" s="1">
        <v>0</v>
      </c>
      <c r="F669" s="1">
        <v>0</v>
      </c>
      <c r="G669" s="2">
        <f t="shared" si="10"/>
        <v>41708.97812</v>
      </c>
      <c r="H669" s="2">
        <f t="shared" si="11"/>
        <v>0.40999999999985448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77126.350000000006</v>
      </c>
      <c r="D703" s="1">
        <f>'PR-RAS'!E710</f>
        <v>89882.19</v>
      </c>
      <c r="E703" s="1">
        <v>0</v>
      </c>
      <c r="F703" s="1">
        <v>0</v>
      </c>
      <c r="G703" s="2">
        <f t="shared" si="10"/>
        <v>180337.29246</v>
      </c>
      <c r="H703" s="2">
        <f t="shared" si="11"/>
        <v>0.54000000000814907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3389.82</v>
      </c>
      <c r="D710" s="1">
        <f>'PR-RAS'!E717</f>
        <v>1451.77</v>
      </c>
      <c r="E710" s="1">
        <v>0</v>
      </c>
      <c r="F710" s="1">
        <v>0</v>
      </c>
      <c r="G710" s="2">
        <f t="shared" si="10"/>
        <v>4461.9922400000005</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16791.330000000002</v>
      </c>
      <c r="D711" s="1">
        <f>'PR-RAS'!E718</f>
        <v>20784.39</v>
      </c>
      <c r="E711" s="1">
        <v>0</v>
      </c>
      <c r="F711" s="1">
        <v>0</v>
      </c>
      <c r="G711" s="2">
        <f t="shared" si="10"/>
        <v>41435.678099999997</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119.72</v>
      </c>
      <c r="E714" s="1">
        <v>0</v>
      </c>
      <c r="F714" s="1">
        <v>0</v>
      </c>
      <c r="G714" s="2">
        <f t="shared" si="10"/>
        <v>170.72072</v>
      </c>
      <c r="H714" s="2">
        <f t="shared" si="11"/>
        <v>0.28000000000000114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905.04</v>
      </c>
      <c r="D715" s="1">
        <f>'PR-RAS'!E722</f>
        <v>839.8</v>
      </c>
      <c r="E715" s="1">
        <v>0</v>
      </c>
      <c r="F715" s="1">
        <v>0</v>
      </c>
      <c r="G715" s="2">
        <f t="shared" si="10"/>
        <v>1845.4329599999999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279.26</v>
      </c>
      <c r="D821" s="1">
        <f>'PR-RAS'!E828</f>
        <v>35.83</v>
      </c>
      <c r="E821" s="1">
        <v>0</v>
      </c>
      <c r="F821" s="1">
        <v>0</v>
      </c>
      <c r="G821" s="2">
        <f t="shared" si="18"/>
        <v>287.75439999999998</v>
      </c>
      <c r="H821" s="2">
        <f t="shared" si="19"/>
        <v>0.42999999999999261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184319.96</v>
      </c>
      <c r="D1480" s="6"/>
      <c r="E1480" s="6">
        <v>0</v>
      </c>
      <c r="F1480" s="6">
        <v>0</v>
      </c>
      <c r="G1480" s="7">
        <f t="shared" ref="G1480:G1580" si="34">B1480/1000*C1480</f>
        <v>184.31996000000001</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995865.89999999979</v>
      </c>
      <c r="D1481" s="1">
        <v>0</v>
      </c>
      <c r="E1481" s="1">
        <v>0</v>
      </c>
      <c r="F1481" s="1">
        <v>0</v>
      </c>
      <c r="G1481" s="2">
        <f t="shared" si="34"/>
        <v>1991.7317999999996</v>
      </c>
      <c r="H1481" s="2">
        <f t="shared" si="35"/>
        <v>0.10000000020954758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993616.92999999982</v>
      </c>
      <c r="D1483" s="1">
        <v>0</v>
      </c>
      <c r="E1483" s="1">
        <v>0</v>
      </c>
      <c r="F1483" s="1">
        <v>0</v>
      </c>
      <c r="G1483" s="2">
        <f t="shared" si="34"/>
        <v>3974.4677199999992</v>
      </c>
      <c r="H1483" s="2">
        <f t="shared" si="35"/>
        <v>7.0000000181607902E-2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784863.11</v>
      </c>
      <c r="D1484" s="1">
        <v>0</v>
      </c>
      <c r="E1484" s="1">
        <v>0</v>
      </c>
      <c r="F1484" s="1">
        <v>0</v>
      </c>
      <c r="G1484" s="2">
        <f t="shared" si="34"/>
        <v>3924.3155499999998</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195052.57</v>
      </c>
      <c r="D1485" s="1">
        <v>0</v>
      </c>
      <c r="E1485" s="1">
        <v>0</v>
      </c>
      <c r="F1485" s="1">
        <v>0</v>
      </c>
      <c r="G1485" s="2">
        <f t="shared" si="34"/>
        <v>1170.3154200000001</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3384.94</v>
      </c>
      <c r="D1486" s="1">
        <v>0</v>
      </c>
      <c r="E1486" s="1">
        <v>0</v>
      </c>
      <c r="F1486" s="1">
        <v>0</v>
      </c>
      <c r="G1486" s="2">
        <f t="shared" si="34"/>
        <v>23.694580000000002</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35.83</v>
      </c>
      <c r="D1489" s="1">
        <v>0</v>
      </c>
      <c r="E1489" s="1">
        <v>0</v>
      </c>
      <c r="F1489" s="1">
        <v>0</v>
      </c>
      <c r="G1489" s="2">
        <f t="shared" si="34"/>
        <v>0.35830000000000001</v>
      </c>
      <c r="H1489" s="2">
        <f t="shared" si="35"/>
        <v>0.17000000000000171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10280.48</v>
      </c>
      <c r="D1491" s="1">
        <v>0</v>
      </c>
      <c r="E1491" s="1">
        <v>0</v>
      </c>
      <c r="F1491" s="1">
        <v>0</v>
      </c>
      <c r="G1491" s="2">
        <f t="shared" si="34"/>
        <v>123.36575999999999</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2248.9699999999998</v>
      </c>
      <c r="D1492" s="1">
        <v>0</v>
      </c>
      <c r="E1492" s="1">
        <v>0</v>
      </c>
      <c r="F1492" s="1">
        <v>0</v>
      </c>
      <c r="G1492" s="2">
        <f t="shared" si="34"/>
        <v>29.236609999999995</v>
      </c>
      <c r="H1492" s="2">
        <f t="shared" si="35"/>
        <v>3.0000000000200089E-2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990217.47000000009</v>
      </c>
      <c r="D1499" s="1">
        <v>0</v>
      </c>
      <c r="E1499" s="1">
        <v>0</v>
      </c>
      <c r="F1499" s="1">
        <v>0</v>
      </c>
      <c r="G1499" s="2">
        <f t="shared" si="34"/>
        <v>19804.349400000003</v>
      </c>
      <c r="H1499" s="2">
        <f t="shared" si="35"/>
        <v>0.47000000008847564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987910.53000000014</v>
      </c>
      <c r="D1501" s="1">
        <v>0</v>
      </c>
      <c r="E1501" s="1">
        <v>0</v>
      </c>
      <c r="F1501" s="1">
        <v>0</v>
      </c>
      <c r="G1501" s="2">
        <f t="shared" si="34"/>
        <v>21734.031660000001</v>
      </c>
      <c r="H1501" s="2">
        <f t="shared" si="35"/>
        <v>0.469999999855645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775636.26</v>
      </c>
      <c r="D1502" s="1">
        <v>0</v>
      </c>
      <c r="E1502" s="1">
        <v>0</v>
      </c>
      <c r="F1502" s="1">
        <v>0</v>
      </c>
      <c r="G1502" s="2">
        <f t="shared" si="34"/>
        <v>17839.633979999999</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191129.81</v>
      </c>
      <c r="D1503" s="1">
        <v>0</v>
      </c>
      <c r="E1503" s="1">
        <v>0</v>
      </c>
      <c r="F1503" s="1">
        <v>0</v>
      </c>
      <c r="G1503" s="2">
        <f t="shared" si="34"/>
        <v>4587.1154400000005</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3381.31</v>
      </c>
      <c r="D1504" s="1">
        <v>0</v>
      </c>
      <c r="E1504" s="1">
        <v>0</v>
      </c>
      <c r="F1504" s="1">
        <v>0</v>
      </c>
      <c r="G1504" s="2">
        <f t="shared" si="34"/>
        <v>84.532750000000007</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804.38</v>
      </c>
      <c r="D1507" s="1">
        <v>0</v>
      </c>
      <c r="E1507" s="1">
        <v>0</v>
      </c>
      <c r="F1507" s="1">
        <v>0</v>
      </c>
      <c r="G1507" s="2">
        <f t="shared" si="34"/>
        <v>22.522639999999999</v>
      </c>
      <c r="H1507" s="2">
        <f t="shared" si="35"/>
        <v>0.37999999999999545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16958.77</v>
      </c>
      <c r="D1509" s="1">
        <v>0</v>
      </c>
      <c r="E1509" s="1">
        <v>0</v>
      </c>
      <c r="F1509" s="1">
        <v>0</v>
      </c>
      <c r="G1509" s="2">
        <f t="shared" si="34"/>
        <v>508.76310000000001</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2306.94</v>
      </c>
      <c r="D1510" s="1">
        <v>0</v>
      </c>
      <c r="E1510" s="1">
        <v>0</v>
      </c>
      <c r="F1510" s="1">
        <v>0</v>
      </c>
      <c r="G1510" s="2">
        <f t="shared" si="34"/>
        <v>71.515140000000002</v>
      </c>
      <c r="H1510" s="2">
        <f t="shared" si="35"/>
        <v>5.999999999994543E-2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189968.38999999978</v>
      </c>
      <c r="D1517" s="1">
        <v>0</v>
      </c>
      <c r="E1517" s="1">
        <v>0</v>
      </c>
      <c r="F1517" s="1">
        <v>0</v>
      </c>
      <c r="G1517" s="2">
        <f t="shared" si="34"/>
        <v>7218.7988199999918</v>
      </c>
      <c r="H1517" s="2">
        <f t="shared" si="35"/>
        <v>0.38999999978113919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189968.39</v>
      </c>
      <c r="D1576" s="1">
        <v>0</v>
      </c>
      <c r="E1576" s="1">
        <v>0</v>
      </c>
      <c r="F1576" s="1">
        <v>0</v>
      </c>
      <c r="G1576" s="2">
        <f t="shared" si="34"/>
        <v>18426.933830000002</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189913.17</v>
      </c>
      <c r="D1578" s="1">
        <v>0</v>
      </c>
      <c r="E1578" s="1">
        <v>0</v>
      </c>
      <c r="F1578" s="1">
        <v>0</v>
      </c>
      <c r="G1578" s="2">
        <f t="shared" si="34"/>
        <v>18801.403830000003</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55.22</v>
      </c>
      <c r="D1579" s="1">
        <v>0</v>
      </c>
      <c r="E1579" s="1">
        <v>0</v>
      </c>
      <c r="F1579" s="1">
        <v>0</v>
      </c>
      <c r="G1579" s="2">
        <f t="shared" si="34"/>
        <v>5.5220000000000002</v>
      </c>
      <c r="H1579" s="2">
        <f t="shared" si="35"/>
        <v>0.21999999999999886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3" t="s">
        <v>3300</v>
      </c>
      <c r="B1" s="373"/>
      <c r="C1" s="373"/>
    </row>
    <row r="2" spans="1:17" ht="33" customHeight="1" x14ac:dyDescent="0.2">
      <c r="A2" s="374" t="s">
        <v>3301</v>
      </c>
      <c r="B2" s="375"/>
      <c r="C2" s="372"/>
      <c r="D2" s="4"/>
      <c r="E2" s="4"/>
      <c r="F2" s="4"/>
      <c r="G2" s="4"/>
      <c r="H2" s="4"/>
      <c r="I2" s="4"/>
      <c r="J2" s="4"/>
      <c r="K2" s="4"/>
      <c r="L2" s="4"/>
      <c r="M2" s="4"/>
      <c r="N2" s="4"/>
      <c r="O2" s="4"/>
      <c r="P2" s="4"/>
      <c r="Q2" s="4"/>
    </row>
    <row r="3" spans="1:17" ht="18.75" customHeight="1" x14ac:dyDescent="0.2">
      <c r="A3" s="304" t="s">
        <v>3302</v>
      </c>
      <c r="B3" s="376" t="s">
        <v>3303</v>
      </c>
      <c r="C3" s="372"/>
      <c r="D3" s="4"/>
      <c r="E3" s="4"/>
      <c r="F3" s="4"/>
      <c r="G3" s="4"/>
      <c r="H3" s="4"/>
      <c r="I3" s="4"/>
      <c r="J3" s="4"/>
      <c r="K3" s="4"/>
      <c r="L3" s="4"/>
      <c r="M3" s="4"/>
      <c r="N3" s="4"/>
      <c r="O3" s="4"/>
      <c r="P3" s="4"/>
      <c r="Q3" s="4"/>
    </row>
    <row r="4" spans="1:17" ht="37.5" hidden="1" customHeight="1" x14ac:dyDescent="0.2">
      <c r="A4" s="305" t="s">
        <v>3304</v>
      </c>
      <c r="B4" s="371" t="s">
        <v>3305</v>
      </c>
      <c r="C4" s="372"/>
      <c r="D4" s="4"/>
      <c r="E4" s="4"/>
      <c r="F4" s="4"/>
      <c r="G4" s="4"/>
      <c r="H4" s="4"/>
      <c r="I4" s="4"/>
      <c r="J4" s="4"/>
      <c r="K4" s="4"/>
      <c r="L4" s="4"/>
      <c r="M4" s="4"/>
      <c r="N4" s="4"/>
      <c r="O4" s="4"/>
      <c r="P4" s="4"/>
      <c r="Q4" s="4"/>
    </row>
    <row r="5" spans="1:17" ht="48" hidden="1" customHeight="1" x14ac:dyDescent="0.2">
      <c r="A5" s="305" t="s">
        <v>3304</v>
      </c>
      <c r="B5" s="371" t="s">
        <v>3306</v>
      </c>
      <c r="C5" s="372"/>
      <c r="D5" s="4"/>
      <c r="E5" s="4"/>
      <c r="F5" s="4"/>
      <c r="G5" s="4"/>
      <c r="H5" s="4"/>
      <c r="I5" s="4"/>
      <c r="J5" s="4"/>
      <c r="K5" s="4"/>
      <c r="L5" s="4"/>
      <c r="M5" s="4"/>
      <c r="N5" s="4"/>
      <c r="O5" s="4"/>
      <c r="P5" s="4"/>
      <c r="Q5" s="4"/>
    </row>
    <row r="6" spans="1:17" ht="59.25" hidden="1" customHeight="1" x14ac:dyDescent="0.2">
      <c r="A6" s="305" t="s">
        <v>3304</v>
      </c>
      <c r="B6" s="371" t="s">
        <v>3307</v>
      </c>
      <c r="C6" s="372"/>
      <c r="D6" s="4"/>
      <c r="E6" s="4"/>
      <c r="F6" s="4"/>
      <c r="G6" s="4"/>
      <c r="H6" s="4"/>
      <c r="I6" s="4"/>
      <c r="J6" s="4"/>
      <c r="K6" s="4"/>
      <c r="L6" s="4"/>
      <c r="M6" s="4"/>
      <c r="N6" s="4"/>
      <c r="O6" s="4"/>
      <c r="P6" s="4"/>
      <c r="Q6" s="4"/>
    </row>
    <row r="7" spans="1:17" ht="48" hidden="1" customHeight="1" x14ac:dyDescent="0.2">
      <c r="A7" s="305" t="s">
        <v>3308</v>
      </c>
      <c r="B7" s="371" t="s">
        <v>3309</v>
      </c>
      <c r="C7" s="372"/>
      <c r="D7" s="4"/>
      <c r="E7" s="4"/>
      <c r="F7" s="4"/>
      <c r="G7" s="4"/>
      <c r="H7" s="4"/>
      <c r="I7" s="4"/>
      <c r="J7" s="4"/>
      <c r="K7" s="4"/>
      <c r="L7" s="4"/>
      <c r="M7" s="4"/>
      <c r="N7" s="4"/>
      <c r="O7" s="4"/>
      <c r="P7" s="4"/>
      <c r="Q7" s="4"/>
    </row>
    <row r="8" spans="1:17" ht="41.25" hidden="1" customHeight="1" x14ac:dyDescent="0.2">
      <c r="A8" s="305" t="s">
        <v>3310</v>
      </c>
      <c r="B8" s="371" t="s">
        <v>3311</v>
      </c>
      <c r="C8" s="372"/>
      <c r="D8" s="4"/>
      <c r="E8" s="4"/>
      <c r="F8" s="4"/>
      <c r="G8" s="4"/>
      <c r="H8" s="4"/>
      <c r="I8" s="4"/>
      <c r="J8" s="4"/>
      <c r="K8" s="4"/>
      <c r="L8" s="4"/>
      <c r="M8" s="4"/>
      <c r="N8" s="4"/>
      <c r="O8" s="4"/>
      <c r="P8" s="4"/>
      <c r="Q8" s="4"/>
    </row>
    <row r="9" spans="1:17" ht="59.25" hidden="1" customHeight="1" x14ac:dyDescent="0.2">
      <c r="A9" s="305" t="s">
        <v>3312</v>
      </c>
      <c r="B9" s="371" t="s">
        <v>3313</v>
      </c>
      <c r="C9" s="372"/>
      <c r="D9" s="4"/>
      <c r="E9" s="4"/>
      <c r="F9" s="4"/>
      <c r="G9" s="4"/>
      <c r="H9" s="4"/>
      <c r="I9" s="4"/>
      <c r="J9" s="4"/>
      <c r="K9" s="4"/>
      <c r="L9" s="4"/>
      <c r="M9" s="4"/>
      <c r="N9" s="4"/>
      <c r="O9" s="4"/>
      <c r="P9" s="4"/>
      <c r="Q9" s="4"/>
    </row>
    <row r="10" spans="1:17" ht="61.5" hidden="1" customHeight="1" x14ac:dyDescent="0.2">
      <c r="A10" s="305" t="s">
        <v>3312</v>
      </c>
      <c r="B10" s="371" t="s">
        <v>3314</v>
      </c>
      <c r="C10" s="372"/>
      <c r="D10" s="4"/>
      <c r="E10" s="4"/>
      <c r="F10" s="4"/>
      <c r="G10" s="4"/>
      <c r="H10" s="4"/>
      <c r="I10" s="4"/>
      <c r="J10" s="4"/>
      <c r="K10" s="4"/>
      <c r="L10" s="4"/>
      <c r="M10" s="4"/>
      <c r="N10" s="4"/>
      <c r="O10" s="4"/>
      <c r="P10" s="4"/>
      <c r="Q10" s="4"/>
    </row>
    <row r="11" spans="1:17" ht="43.5" hidden="1" customHeight="1" x14ac:dyDescent="0.2">
      <c r="A11" s="305" t="s">
        <v>3312</v>
      </c>
      <c r="B11" s="371" t="s">
        <v>3315</v>
      </c>
      <c r="C11" s="372"/>
      <c r="D11" s="4"/>
      <c r="E11" s="4"/>
      <c r="F11" s="4"/>
      <c r="G11" s="4"/>
      <c r="H11" s="4"/>
      <c r="I11" s="4"/>
      <c r="J11" s="4"/>
      <c r="K11" s="4"/>
      <c r="L11" s="4"/>
      <c r="M11" s="4"/>
      <c r="N11" s="4"/>
      <c r="O11" s="4"/>
      <c r="P11" s="4"/>
      <c r="Q11" s="4"/>
    </row>
    <row r="12" spans="1:17" ht="27.75" hidden="1" customHeight="1" x14ac:dyDescent="0.2">
      <c r="A12" s="305" t="s">
        <v>3316</v>
      </c>
      <c r="B12" s="371" t="s">
        <v>3317</v>
      </c>
      <c r="C12" s="372"/>
      <c r="D12" s="4"/>
      <c r="E12" s="4"/>
      <c r="F12" s="4"/>
      <c r="G12" s="4"/>
      <c r="H12" s="4"/>
      <c r="I12" s="4"/>
      <c r="J12" s="4"/>
      <c r="K12" s="4"/>
      <c r="L12" s="4"/>
      <c r="M12" s="4"/>
      <c r="N12" s="4"/>
      <c r="O12" s="4"/>
      <c r="P12" s="4"/>
      <c r="Q12" s="4"/>
    </row>
    <row r="13" spans="1:17" ht="27.75" hidden="1" customHeight="1" x14ac:dyDescent="0.2">
      <c r="A13" s="305" t="s">
        <v>3318</v>
      </c>
      <c r="B13" s="371" t="s">
        <v>3319</v>
      </c>
      <c r="C13" s="372"/>
      <c r="D13" s="4"/>
      <c r="E13" s="4"/>
      <c r="F13" s="4"/>
      <c r="G13" s="4"/>
      <c r="H13" s="4"/>
      <c r="I13" s="4"/>
      <c r="J13" s="4"/>
      <c r="K13" s="4"/>
      <c r="L13" s="4"/>
      <c r="M13" s="4"/>
      <c r="N13" s="4"/>
      <c r="O13" s="4"/>
      <c r="P13" s="4"/>
      <c r="Q13" s="4"/>
    </row>
    <row r="14" spans="1:17" ht="45.75" hidden="1" customHeight="1" x14ac:dyDescent="0.2">
      <c r="A14" s="305" t="s">
        <v>3320</v>
      </c>
      <c r="B14" s="371" t="s">
        <v>3321</v>
      </c>
      <c r="C14" s="372"/>
      <c r="D14" s="4"/>
      <c r="E14" s="4"/>
      <c r="F14" s="4"/>
      <c r="G14" s="4"/>
      <c r="H14" s="4"/>
      <c r="I14" s="4"/>
      <c r="J14" s="4"/>
      <c r="K14" s="4"/>
      <c r="L14" s="4"/>
      <c r="M14" s="4"/>
      <c r="N14" s="4"/>
      <c r="O14" s="4"/>
      <c r="P14" s="4"/>
      <c r="Q14" s="4"/>
    </row>
    <row r="15" spans="1:17" ht="45.75" hidden="1" customHeight="1" x14ac:dyDescent="0.2">
      <c r="A15" s="305" t="s">
        <v>3322</v>
      </c>
      <c r="B15" s="371" t="s">
        <v>3323</v>
      </c>
      <c r="C15" s="372"/>
      <c r="D15" s="4"/>
      <c r="E15" s="4"/>
      <c r="F15" s="4"/>
      <c r="G15" s="4"/>
      <c r="H15" s="4"/>
      <c r="I15" s="4"/>
      <c r="J15" s="4"/>
      <c r="K15" s="4"/>
      <c r="L15" s="4"/>
      <c r="M15" s="4"/>
      <c r="N15" s="4"/>
      <c r="O15" s="4"/>
      <c r="P15" s="4"/>
      <c r="Q15" s="4"/>
    </row>
    <row r="16" spans="1:17" ht="51" hidden="1" customHeight="1" x14ac:dyDescent="0.2">
      <c r="A16" s="305" t="s">
        <v>3324</v>
      </c>
      <c r="B16" s="371" t="s">
        <v>3325</v>
      </c>
      <c r="C16" s="372"/>
      <c r="D16" s="4"/>
      <c r="E16" s="4"/>
      <c r="F16" s="4"/>
      <c r="G16" s="4"/>
      <c r="H16" s="4"/>
      <c r="I16" s="4"/>
      <c r="J16" s="4"/>
      <c r="K16" s="4"/>
      <c r="L16" s="4"/>
      <c r="M16" s="4"/>
      <c r="N16" s="4"/>
      <c r="O16" s="4"/>
      <c r="P16" s="4"/>
      <c r="Q16" s="4"/>
    </row>
    <row r="17" spans="1:17" ht="27.75" hidden="1" customHeight="1" x14ac:dyDescent="0.2">
      <c r="A17" s="305" t="s">
        <v>3326</v>
      </c>
      <c r="B17" s="371" t="s">
        <v>3327</v>
      </c>
      <c r="C17" s="372"/>
      <c r="D17" s="4"/>
      <c r="E17" s="4"/>
      <c r="F17" s="4"/>
      <c r="G17" s="4"/>
      <c r="H17" s="4"/>
      <c r="I17" s="4"/>
      <c r="J17" s="4"/>
      <c r="K17" s="4"/>
      <c r="L17" s="4"/>
      <c r="M17" s="4"/>
      <c r="N17" s="4"/>
      <c r="O17" s="4"/>
      <c r="P17" s="4"/>
      <c r="Q17" s="4"/>
    </row>
    <row r="18" spans="1:17" ht="27.75" hidden="1" customHeight="1" x14ac:dyDescent="0.2">
      <c r="A18" s="305" t="s">
        <v>3328</v>
      </c>
      <c r="B18" s="371" t="s">
        <v>3329</v>
      </c>
      <c r="C18" s="372"/>
      <c r="D18" s="4"/>
      <c r="E18" s="4"/>
      <c r="F18" s="4"/>
      <c r="G18" s="4"/>
      <c r="H18" s="4"/>
      <c r="I18" s="4"/>
      <c r="J18" s="4"/>
      <c r="K18" s="4"/>
      <c r="L18" s="4"/>
      <c r="M18" s="4"/>
      <c r="N18" s="4"/>
      <c r="O18" s="4"/>
      <c r="P18" s="4"/>
      <c r="Q18" s="4"/>
    </row>
    <row r="19" spans="1:17" ht="45" hidden="1" customHeight="1" x14ac:dyDescent="0.2">
      <c r="A19" s="305" t="s">
        <v>3328</v>
      </c>
      <c r="B19" s="371" t="s">
        <v>3330</v>
      </c>
      <c r="C19" s="372"/>
      <c r="D19" s="4"/>
      <c r="E19" s="4"/>
      <c r="F19" s="4"/>
      <c r="G19" s="4"/>
      <c r="H19" s="4"/>
      <c r="I19" s="4"/>
      <c r="J19" s="4"/>
      <c r="K19" s="4"/>
      <c r="L19" s="4"/>
      <c r="M19" s="4"/>
      <c r="N19" s="4"/>
      <c r="O19" s="4"/>
      <c r="P19" s="4"/>
      <c r="Q19" s="4"/>
    </row>
    <row r="20" spans="1:17" ht="45" hidden="1" customHeight="1" x14ac:dyDescent="0.2">
      <c r="A20" s="305" t="s">
        <v>3331</v>
      </c>
      <c r="B20" s="371" t="s">
        <v>3332</v>
      </c>
      <c r="C20" s="372"/>
      <c r="D20" s="4"/>
      <c r="E20" s="4"/>
      <c r="F20" s="4"/>
      <c r="G20" s="4"/>
      <c r="H20" s="4"/>
      <c r="I20" s="4"/>
      <c r="J20" s="4"/>
      <c r="K20" s="4"/>
      <c r="L20" s="4"/>
      <c r="M20" s="4"/>
      <c r="N20" s="4"/>
      <c r="O20" s="4"/>
      <c r="P20" s="4"/>
      <c r="Q20" s="4"/>
    </row>
    <row r="21" spans="1:17" ht="30" hidden="1" customHeight="1" x14ac:dyDescent="0.2">
      <c r="A21" s="305" t="s">
        <v>3333</v>
      </c>
      <c r="B21" s="371" t="s">
        <v>3334</v>
      </c>
      <c r="C21" s="372"/>
      <c r="D21" s="4"/>
      <c r="E21" s="4"/>
      <c r="F21" s="4"/>
      <c r="G21" s="4"/>
      <c r="H21" s="4"/>
      <c r="I21" s="4"/>
      <c r="J21" s="4"/>
      <c r="K21" s="4"/>
      <c r="L21" s="4"/>
      <c r="M21" s="4"/>
      <c r="N21" s="4"/>
      <c r="O21" s="4"/>
      <c r="P21" s="4"/>
      <c r="Q21" s="4"/>
    </row>
    <row r="22" spans="1:17" ht="30" hidden="1" customHeight="1" x14ac:dyDescent="0.2">
      <c r="A22" s="305" t="s">
        <v>3335</v>
      </c>
      <c r="B22" s="371" t="s">
        <v>3336</v>
      </c>
      <c r="C22" s="372"/>
      <c r="D22" s="4"/>
      <c r="E22" s="4"/>
      <c r="F22" s="4"/>
      <c r="G22" s="4"/>
      <c r="H22" s="4"/>
      <c r="I22" s="4"/>
      <c r="J22" s="4"/>
      <c r="K22" s="4"/>
      <c r="L22" s="4"/>
      <c r="M22" s="4"/>
      <c r="N22" s="4"/>
      <c r="O22" s="4"/>
      <c r="P22" s="4"/>
      <c r="Q22" s="4"/>
    </row>
    <row r="23" spans="1:17" ht="30" hidden="1" customHeight="1" x14ac:dyDescent="0.2">
      <c r="A23" s="305" t="s">
        <v>3337</v>
      </c>
      <c r="B23" s="371" t="s">
        <v>3338</v>
      </c>
      <c r="C23" s="372"/>
      <c r="D23" s="4"/>
      <c r="E23" s="4"/>
      <c r="F23" s="4"/>
      <c r="G23" s="4"/>
      <c r="H23" s="4"/>
      <c r="I23" s="4"/>
      <c r="J23" s="4"/>
      <c r="K23" s="4"/>
      <c r="L23" s="4"/>
      <c r="M23" s="4"/>
      <c r="N23" s="4"/>
      <c r="O23" s="4"/>
      <c r="P23" s="4"/>
      <c r="Q23" s="4"/>
    </row>
    <row r="24" spans="1:17" ht="30" hidden="1" customHeight="1" x14ac:dyDescent="0.2">
      <c r="A24" s="305" t="s">
        <v>3339</v>
      </c>
      <c r="B24" s="371" t="s">
        <v>3340</v>
      </c>
      <c r="C24" s="372"/>
      <c r="D24" s="4"/>
      <c r="E24" s="4"/>
      <c r="F24" s="4"/>
      <c r="G24" s="4"/>
      <c r="H24" s="4"/>
      <c r="I24" s="4"/>
      <c r="J24" s="4"/>
      <c r="K24" s="4"/>
      <c r="L24" s="4"/>
      <c r="M24" s="4"/>
      <c r="N24" s="4"/>
      <c r="O24" s="4"/>
      <c r="P24" s="4"/>
      <c r="Q24" s="4"/>
    </row>
    <row r="25" spans="1:17" ht="30" hidden="1" customHeight="1" x14ac:dyDescent="0.2">
      <c r="A25" s="305" t="s">
        <v>3341</v>
      </c>
      <c r="B25" s="371" t="s">
        <v>3342</v>
      </c>
      <c r="C25" s="372"/>
      <c r="D25" s="4"/>
      <c r="E25" s="4"/>
      <c r="F25" s="4"/>
      <c r="G25" s="4"/>
      <c r="H25" s="4"/>
      <c r="I25" s="4"/>
      <c r="J25" s="4"/>
      <c r="K25" s="4"/>
      <c r="L25" s="4"/>
      <c r="M25" s="4"/>
      <c r="N25" s="4"/>
      <c r="O25" s="4"/>
      <c r="P25" s="4"/>
      <c r="Q25" s="4"/>
    </row>
    <row r="26" spans="1:17" ht="30" hidden="1" customHeight="1" x14ac:dyDescent="0.2">
      <c r="A26" s="305" t="s">
        <v>3343</v>
      </c>
      <c r="B26" s="371" t="s">
        <v>3344</v>
      </c>
      <c r="C26" s="372"/>
      <c r="D26" s="4"/>
      <c r="E26" s="4"/>
      <c r="F26" s="4"/>
      <c r="G26" s="4"/>
      <c r="H26" s="4"/>
      <c r="I26" s="4"/>
      <c r="J26" s="4"/>
      <c r="K26" s="4"/>
      <c r="L26" s="4"/>
      <c r="M26" s="4"/>
      <c r="N26" s="4"/>
      <c r="O26" s="4"/>
      <c r="P26" s="4"/>
      <c r="Q26" s="4"/>
    </row>
    <row r="27" spans="1:17" ht="70.5" hidden="1" customHeight="1" x14ac:dyDescent="0.2">
      <c r="A27" s="305" t="s">
        <v>3345</v>
      </c>
      <c r="B27" s="371" t="s">
        <v>3346</v>
      </c>
      <c r="C27" s="372"/>
      <c r="D27" s="4"/>
      <c r="E27" s="4"/>
      <c r="F27" s="4"/>
      <c r="G27" s="4"/>
      <c r="H27" s="4"/>
      <c r="I27" s="4"/>
      <c r="J27" s="4"/>
      <c r="K27" s="4"/>
      <c r="L27" s="4"/>
      <c r="M27" s="4"/>
      <c r="N27" s="4"/>
      <c r="O27" s="4"/>
      <c r="P27" s="4"/>
      <c r="Q27" s="4"/>
    </row>
    <row r="28" spans="1:17" ht="48" hidden="1" customHeight="1" x14ac:dyDescent="0.2">
      <c r="A28" s="305" t="s">
        <v>3347</v>
      </c>
      <c r="B28" s="371" t="s">
        <v>3348</v>
      </c>
      <c r="C28" s="372"/>
      <c r="D28" s="4"/>
      <c r="E28" s="4"/>
      <c r="F28" s="4"/>
      <c r="G28" s="4"/>
      <c r="H28" s="4"/>
      <c r="I28" s="4"/>
      <c r="J28" s="4"/>
      <c r="K28" s="4"/>
      <c r="L28" s="4"/>
      <c r="M28" s="4"/>
      <c r="N28" s="4"/>
      <c r="O28" s="4"/>
      <c r="P28" s="4"/>
      <c r="Q28" s="4"/>
    </row>
    <row r="29" spans="1:17" ht="100.5" hidden="1" customHeight="1" x14ac:dyDescent="0.2">
      <c r="A29" s="305" t="s">
        <v>3349</v>
      </c>
      <c r="B29" s="371" t="s">
        <v>3350</v>
      </c>
      <c r="C29" s="372"/>
      <c r="D29" s="4"/>
      <c r="E29" s="4"/>
      <c r="F29" s="4"/>
      <c r="G29" s="4"/>
      <c r="H29" s="4"/>
      <c r="I29" s="4"/>
      <c r="J29" s="4"/>
      <c r="K29" s="4"/>
      <c r="L29" s="4"/>
      <c r="M29" s="4"/>
      <c r="N29" s="4"/>
      <c r="O29" s="4"/>
      <c r="P29" s="4"/>
      <c r="Q29" s="4"/>
    </row>
    <row r="30" spans="1:17" ht="45" hidden="1" customHeight="1" x14ac:dyDescent="0.2">
      <c r="A30" s="305" t="s">
        <v>3351</v>
      </c>
      <c r="B30" s="371" t="s">
        <v>3352</v>
      </c>
      <c r="C30" s="372"/>
      <c r="D30" s="4"/>
      <c r="E30" s="4"/>
      <c r="F30" s="4"/>
      <c r="G30" s="4"/>
      <c r="H30" s="4"/>
      <c r="I30" s="4"/>
      <c r="J30" s="4"/>
      <c r="K30" s="4"/>
      <c r="L30" s="4"/>
      <c r="M30" s="4"/>
      <c r="N30" s="4"/>
      <c r="O30" s="4"/>
      <c r="P30" s="4"/>
      <c r="Q30" s="4"/>
    </row>
    <row r="31" spans="1:17" ht="45" hidden="1" customHeight="1" x14ac:dyDescent="0.2">
      <c r="A31" s="305" t="s">
        <v>3353</v>
      </c>
      <c r="B31" s="371" t="s">
        <v>3354</v>
      </c>
      <c r="C31" s="372"/>
      <c r="D31" s="4"/>
      <c r="E31" s="4"/>
      <c r="F31" s="4"/>
      <c r="G31" s="4"/>
      <c r="H31" s="4"/>
      <c r="I31" s="4"/>
      <c r="J31" s="4"/>
      <c r="K31" s="4"/>
      <c r="L31" s="4"/>
      <c r="M31" s="4"/>
      <c r="N31" s="4"/>
      <c r="O31" s="4"/>
      <c r="P31" s="4"/>
      <c r="Q31" s="4"/>
    </row>
    <row r="32" spans="1:17" ht="45" hidden="1" customHeight="1" x14ac:dyDescent="0.2">
      <c r="A32" s="305" t="s">
        <v>3355</v>
      </c>
      <c r="B32" s="371" t="s">
        <v>3356</v>
      </c>
      <c r="C32" s="372"/>
      <c r="D32" s="4"/>
      <c r="E32" s="4"/>
      <c r="F32" s="4"/>
      <c r="G32" s="4"/>
      <c r="H32" s="4"/>
      <c r="I32" s="4"/>
      <c r="J32" s="4"/>
      <c r="K32" s="4"/>
      <c r="L32" s="4"/>
      <c r="M32" s="4"/>
      <c r="N32" s="4"/>
      <c r="O32" s="4"/>
      <c r="P32" s="4"/>
      <c r="Q32" s="4"/>
    </row>
    <row r="33" spans="1:17" ht="72" hidden="1" customHeight="1" x14ac:dyDescent="0.2">
      <c r="A33" s="305" t="s">
        <v>3357</v>
      </c>
      <c r="B33" s="371" t="s">
        <v>3358</v>
      </c>
      <c r="C33" s="372"/>
      <c r="D33" s="4"/>
      <c r="E33" s="4"/>
      <c r="F33" s="4"/>
      <c r="G33" s="4"/>
      <c r="H33" s="4"/>
      <c r="I33" s="4"/>
      <c r="J33" s="4"/>
      <c r="K33" s="4"/>
      <c r="L33" s="4"/>
      <c r="M33" s="4"/>
      <c r="N33" s="4"/>
      <c r="O33" s="4"/>
      <c r="P33" s="4"/>
      <c r="Q33" s="4"/>
    </row>
    <row r="34" spans="1:17" ht="79.5" hidden="1" customHeight="1" x14ac:dyDescent="0.2">
      <c r="A34" s="305" t="s">
        <v>3359</v>
      </c>
      <c r="B34" s="371" t="s">
        <v>3360</v>
      </c>
      <c r="C34" s="372"/>
      <c r="D34" s="4"/>
      <c r="E34" s="4"/>
      <c r="F34" s="4"/>
      <c r="G34" s="4"/>
      <c r="H34" s="4"/>
      <c r="I34" s="4"/>
      <c r="J34" s="4"/>
      <c r="K34" s="4"/>
      <c r="L34" s="4"/>
      <c r="M34" s="4"/>
      <c r="N34" s="4"/>
      <c r="O34" s="4"/>
      <c r="P34" s="4"/>
      <c r="Q34" s="4"/>
    </row>
    <row r="35" spans="1:17" ht="70.5" hidden="1" customHeight="1" x14ac:dyDescent="0.2">
      <c r="A35" s="305" t="s">
        <v>3361</v>
      </c>
      <c r="B35" s="371" t="s">
        <v>3362</v>
      </c>
      <c r="C35" s="372"/>
      <c r="D35" s="4"/>
      <c r="E35" s="4"/>
      <c r="F35" s="4"/>
      <c r="G35" s="4"/>
      <c r="H35" s="4"/>
      <c r="I35" s="4"/>
      <c r="J35" s="4"/>
      <c r="K35" s="4"/>
      <c r="L35" s="4"/>
      <c r="M35" s="4"/>
      <c r="N35" s="4"/>
      <c r="O35" s="4"/>
      <c r="P35" s="4"/>
      <c r="Q35" s="4"/>
    </row>
    <row r="36" spans="1:17" ht="45.75" hidden="1" customHeight="1" x14ac:dyDescent="0.2">
      <c r="A36" s="305" t="s">
        <v>3363</v>
      </c>
      <c r="B36" s="371" t="s">
        <v>3364</v>
      </c>
      <c r="C36" s="372"/>
      <c r="D36" s="4"/>
      <c r="E36" s="4"/>
      <c r="F36" s="4"/>
      <c r="G36" s="4"/>
      <c r="H36" s="4"/>
      <c r="I36" s="4"/>
      <c r="J36" s="4"/>
      <c r="K36" s="4"/>
      <c r="L36" s="4"/>
      <c r="M36" s="4"/>
      <c r="N36" s="4"/>
      <c r="O36" s="4"/>
      <c r="P36" s="4"/>
      <c r="Q36" s="4"/>
    </row>
    <row r="37" spans="1:17" ht="54.75" hidden="1" customHeight="1" x14ac:dyDescent="0.2">
      <c r="A37" s="305" t="s">
        <v>3365</v>
      </c>
      <c r="B37" s="371" t="s">
        <v>3366</v>
      </c>
      <c r="C37" s="372"/>
      <c r="D37" s="4"/>
      <c r="E37" s="4"/>
      <c r="F37" s="4"/>
      <c r="G37" s="4"/>
      <c r="H37" s="4"/>
      <c r="I37" s="4"/>
      <c r="J37" s="4"/>
      <c r="K37" s="4"/>
      <c r="L37" s="4"/>
      <c r="M37" s="4"/>
      <c r="N37" s="4"/>
      <c r="O37" s="4"/>
      <c r="P37" s="4"/>
      <c r="Q37" s="4"/>
    </row>
    <row r="38" spans="1:17" ht="37.5" hidden="1" customHeight="1" x14ac:dyDescent="0.2">
      <c r="A38" s="305" t="s">
        <v>3367</v>
      </c>
      <c r="B38" s="371" t="s">
        <v>3368</v>
      </c>
      <c r="C38" s="372"/>
      <c r="D38" s="4"/>
      <c r="E38" s="4"/>
      <c r="F38" s="4"/>
      <c r="G38" s="4"/>
      <c r="H38" s="4"/>
      <c r="I38" s="4"/>
      <c r="J38" s="4"/>
      <c r="K38" s="4"/>
      <c r="L38" s="4"/>
      <c r="M38" s="4"/>
      <c r="N38" s="4"/>
      <c r="O38" s="4"/>
      <c r="P38" s="4"/>
      <c r="Q38" s="4"/>
    </row>
    <row r="39" spans="1:17" ht="61.5" hidden="1" customHeight="1" x14ac:dyDescent="0.2">
      <c r="A39" s="305" t="s">
        <v>3369</v>
      </c>
      <c r="B39" s="371" t="s">
        <v>3370</v>
      </c>
      <c r="C39" s="372"/>
      <c r="D39" s="4"/>
      <c r="E39" s="4"/>
      <c r="F39" s="4"/>
      <c r="G39" s="4"/>
      <c r="H39" s="4"/>
      <c r="I39" s="4"/>
      <c r="J39" s="4"/>
      <c r="K39" s="4"/>
      <c r="L39" s="4"/>
      <c r="M39" s="4"/>
      <c r="N39" s="4"/>
      <c r="O39" s="4"/>
      <c r="P39" s="4"/>
      <c r="Q39" s="4"/>
    </row>
    <row r="40" spans="1:17" ht="53.25" hidden="1" customHeight="1" x14ac:dyDescent="0.2">
      <c r="A40" s="305" t="s">
        <v>3371</v>
      </c>
      <c r="B40" s="371" t="s">
        <v>3372</v>
      </c>
      <c r="C40" s="372"/>
      <c r="D40" s="4"/>
      <c r="E40" s="4"/>
      <c r="F40" s="4"/>
      <c r="G40" s="4"/>
      <c r="H40" s="4"/>
      <c r="I40" s="4"/>
      <c r="J40" s="4"/>
      <c r="K40" s="4"/>
      <c r="L40" s="4"/>
      <c r="M40" s="4"/>
      <c r="N40" s="4"/>
      <c r="O40" s="4"/>
      <c r="P40" s="4"/>
      <c r="Q40" s="4"/>
    </row>
    <row r="41" spans="1:17" ht="73.5" hidden="1" customHeight="1" x14ac:dyDescent="0.2">
      <c r="A41" s="305" t="s">
        <v>3373</v>
      </c>
      <c r="B41" s="371" t="s">
        <v>3374</v>
      </c>
      <c r="C41" s="372"/>
      <c r="D41" s="4"/>
      <c r="E41" s="4"/>
      <c r="F41" s="4"/>
      <c r="G41" s="4"/>
      <c r="H41" s="4"/>
      <c r="I41" s="4"/>
      <c r="J41" s="4"/>
      <c r="K41" s="4"/>
      <c r="L41" s="4"/>
      <c r="M41" s="4"/>
      <c r="N41" s="4"/>
      <c r="O41" s="4"/>
      <c r="P41" s="4"/>
      <c r="Q41" s="4"/>
    </row>
    <row r="42" spans="1:17" ht="57.75" hidden="1" customHeight="1" x14ac:dyDescent="0.2">
      <c r="A42" s="305" t="s">
        <v>3375</v>
      </c>
      <c r="B42" s="371" t="s">
        <v>3376</v>
      </c>
      <c r="C42" s="372"/>
      <c r="D42" s="4"/>
      <c r="E42" s="4"/>
      <c r="F42" s="4"/>
      <c r="G42" s="4"/>
      <c r="H42" s="4"/>
      <c r="I42" s="4"/>
      <c r="J42" s="4"/>
      <c r="K42" s="4"/>
      <c r="L42" s="4"/>
      <c r="M42" s="4"/>
      <c r="N42" s="4"/>
      <c r="O42" s="4"/>
      <c r="P42" s="4"/>
      <c r="Q42" s="4"/>
    </row>
    <row r="43" spans="1:17" ht="84" hidden="1" customHeight="1" x14ac:dyDescent="0.2">
      <c r="A43" s="305" t="s">
        <v>3377</v>
      </c>
      <c r="B43" s="371" t="s">
        <v>3378</v>
      </c>
      <c r="C43" s="372"/>
      <c r="D43" s="4"/>
      <c r="E43" s="4"/>
      <c r="F43" s="4"/>
      <c r="G43" s="4"/>
      <c r="H43" s="4"/>
      <c r="I43" s="4"/>
      <c r="J43" s="4"/>
      <c r="K43" s="4"/>
      <c r="L43" s="4"/>
      <c r="M43" s="4"/>
      <c r="N43" s="4"/>
      <c r="O43" s="4"/>
      <c r="P43" s="4"/>
      <c r="Q43" s="4"/>
    </row>
    <row r="44" spans="1:17" ht="48" hidden="1" customHeight="1" x14ac:dyDescent="0.2">
      <c r="A44" s="305" t="s">
        <v>3379</v>
      </c>
      <c r="B44" s="371" t="s">
        <v>3380</v>
      </c>
      <c r="C44" s="372"/>
      <c r="D44" s="4"/>
      <c r="E44" s="4"/>
      <c r="F44" s="4"/>
      <c r="G44" s="4"/>
      <c r="H44" s="4"/>
      <c r="I44" s="4"/>
      <c r="J44" s="4"/>
      <c r="K44" s="4"/>
      <c r="L44" s="4"/>
      <c r="M44" s="4"/>
      <c r="N44" s="4"/>
      <c r="O44" s="4"/>
      <c r="P44" s="4"/>
      <c r="Q44" s="4"/>
    </row>
    <row r="45" spans="1:17" ht="57" hidden="1" customHeight="1" x14ac:dyDescent="0.2">
      <c r="A45" s="305" t="s">
        <v>3381</v>
      </c>
      <c r="B45" s="371" t="s">
        <v>3382</v>
      </c>
      <c r="C45" s="372"/>
      <c r="D45" s="4"/>
      <c r="E45" s="4"/>
      <c r="F45" s="4"/>
      <c r="G45" s="4"/>
      <c r="H45" s="4"/>
      <c r="I45" s="4"/>
      <c r="J45" s="4"/>
      <c r="K45" s="4"/>
      <c r="L45" s="4"/>
      <c r="M45" s="4"/>
      <c r="N45" s="4"/>
      <c r="O45" s="4"/>
      <c r="P45" s="4"/>
      <c r="Q45" s="4"/>
    </row>
    <row r="46" spans="1:17" ht="73.5" hidden="1" customHeight="1" x14ac:dyDescent="0.2">
      <c r="A46" s="305" t="s">
        <v>3383</v>
      </c>
      <c r="B46" s="380" t="s">
        <v>3384</v>
      </c>
      <c r="C46" s="372"/>
      <c r="D46" s="41"/>
      <c r="E46" s="4"/>
      <c r="F46" s="4"/>
      <c r="G46" s="4"/>
      <c r="H46" s="4"/>
      <c r="I46" s="4"/>
      <c r="J46" s="4"/>
      <c r="K46" s="4"/>
      <c r="L46" s="4"/>
      <c r="M46" s="4"/>
      <c r="N46" s="4"/>
      <c r="O46" s="4"/>
      <c r="P46" s="4"/>
      <c r="Q46" s="4"/>
    </row>
    <row r="47" spans="1:17" ht="66" hidden="1" customHeight="1" x14ac:dyDescent="0.2">
      <c r="A47" s="46" t="s">
        <v>3385</v>
      </c>
      <c r="B47" s="381" t="s">
        <v>3386</v>
      </c>
      <c r="C47" s="381"/>
      <c r="D47" s="4"/>
      <c r="E47" s="4"/>
      <c r="F47" s="4"/>
      <c r="G47" s="4"/>
      <c r="H47" s="4"/>
      <c r="I47" s="4"/>
      <c r="J47" s="4"/>
      <c r="K47" s="4"/>
      <c r="L47" s="4"/>
      <c r="M47" s="4"/>
      <c r="N47" s="4"/>
      <c r="O47" s="4"/>
      <c r="P47" s="4"/>
      <c r="Q47" s="4"/>
    </row>
    <row r="48" spans="1:17" ht="123.75" customHeight="1" x14ac:dyDescent="0.2">
      <c r="A48" s="267" t="s">
        <v>3387</v>
      </c>
      <c r="B48" s="379" t="s">
        <v>3388</v>
      </c>
      <c r="C48" s="378"/>
      <c r="D48" s="4"/>
      <c r="E48" s="4"/>
      <c r="F48" s="4"/>
      <c r="G48" s="4"/>
      <c r="H48" s="4"/>
      <c r="I48" s="4"/>
      <c r="J48" s="4"/>
      <c r="K48" s="4"/>
      <c r="L48" s="4"/>
      <c r="M48" s="4"/>
      <c r="N48" s="4"/>
      <c r="O48" s="4"/>
      <c r="P48" s="4"/>
      <c r="Q48" s="4"/>
    </row>
    <row r="49" spans="1:17" ht="34.5" customHeight="1" x14ac:dyDescent="0.2">
      <c r="A49" s="267" t="s">
        <v>3389</v>
      </c>
      <c r="B49" s="377" t="s">
        <v>3390</v>
      </c>
      <c r="C49" s="378"/>
      <c r="D49" s="4"/>
      <c r="E49" s="4"/>
      <c r="F49" s="4"/>
      <c r="G49" s="4"/>
      <c r="H49" s="4"/>
      <c r="I49" s="4"/>
      <c r="J49" s="4"/>
      <c r="K49" s="4"/>
      <c r="L49" s="4"/>
      <c r="M49" s="4"/>
      <c r="N49" s="4"/>
      <c r="O49" s="4"/>
      <c r="P49" s="4"/>
      <c r="Q49" s="4"/>
    </row>
    <row r="50" spans="1:17" ht="34.5" customHeight="1" x14ac:dyDescent="0.2">
      <c r="A50" s="267" t="s">
        <v>3391</v>
      </c>
      <c r="B50" s="377" t="s">
        <v>3392</v>
      </c>
      <c r="C50" s="378"/>
      <c r="D50" s="4"/>
      <c r="E50" s="4"/>
      <c r="F50" s="4"/>
      <c r="G50" s="4"/>
      <c r="H50" s="4"/>
      <c r="I50" s="4"/>
      <c r="J50" s="4"/>
      <c r="K50" s="4"/>
      <c r="L50" s="4"/>
      <c r="M50" s="4"/>
      <c r="N50" s="4"/>
      <c r="O50" s="4"/>
      <c r="P50" s="4"/>
      <c r="Q50" s="4"/>
    </row>
    <row r="51" spans="1:17" ht="31.5" customHeight="1" x14ac:dyDescent="0.2">
      <c r="A51" s="306" t="s">
        <v>3393</v>
      </c>
      <c r="B51" s="371" t="s">
        <v>3394</v>
      </c>
      <c r="C51" s="372"/>
      <c r="D51" s="4"/>
      <c r="E51" s="4"/>
      <c r="F51" s="4"/>
      <c r="G51" s="4"/>
      <c r="H51" s="4"/>
      <c r="I51" s="4"/>
      <c r="J51" s="4"/>
      <c r="K51" s="4"/>
      <c r="L51" s="4"/>
      <c r="M51" s="4"/>
      <c r="N51" s="4"/>
      <c r="O51" s="4"/>
      <c r="P51" s="4"/>
      <c r="Q51" s="4"/>
    </row>
    <row r="52" spans="1:17" ht="31.5" customHeight="1" x14ac:dyDescent="0.2">
      <c r="A52" s="306" t="s">
        <v>3395</v>
      </c>
      <c r="B52" s="371" t="s">
        <v>3396</v>
      </c>
      <c r="C52" s="372"/>
      <c r="D52" s="4"/>
      <c r="E52" s="4"/>
      <c r="F52" s="4"/>
      <c r="G52" s="4"/>
      <c r="H52" s="4"/>
      <c r="I52" s="4"/>
      <c r="J52" s="4"/>
      <c r="K52" s="4"/>
      <c r="L52" s="4"/>
      <c r="M52" s="4"/>
      <c r="N52" s="4"/>
      <c r="O52" s="4"/>
      <c r="P52" s="4"/>
      <c r="Q52" s="4"/>
    </row>
    <row r="53" spans="1:17" ht="31.5" customHeight="1" x14ac:dyDescent="0.2">
      <c r="A53" s="306" t="s">
        <v>3397</v>
      </c>
      <c r="B53" s="371" t="s">
        <v>3398</v>
      </c>
      <c r="C53" s="372"/>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10731</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7"/>
      <c r="F8" s="308" t="s">
        <v>32</v>
      </c>
      <c r="G8" s="309"/>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7"/>
      <c r="F10" s="308" t="s">
        <v>36</v>
      </c>
      <c r="G10" s="309"/>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782904.71999999986</v>
      </c>
      <c r="I16" s="170">
        <f>'PR-RAS'!E6</f>
        <v>974439.78000000014</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767632.35000000009</v>
      </c>
      <c r="I17" s="170">
        <f>'PR-RAS'!E151</f>
        <v>968990.66999999993</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18064.009999999762</v>
      </c>
      <c r="I18" s="170">
        <f>'PR-RAS'!E645</f>
        <v>5379.3800000002557</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184319.96</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189968.38999999978</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189968.39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91"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6" t="s">
        <v>51</v>
      </c>
      <c r="B2" s="347"/>
      <c r="C2" s="347"/>
      <c r="D2" s="347"/>
      <c r="E2" s="347"/>
      <c r="F2" s="347"/>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782904.71999999986</v>
      </c>
      <c r="E6" s="51">
        <f>E7+E44+E50+E82+E106+E124+E133+E139</f>
        <v>974439.78000000014</v>
      </c>
      <c r="F6" s="52">
        <f t="shared" ref="F6:F131" si="0">IF(D6&lt;&gt;0,IF(E6/D6&gt;=100,"&gt;&gt;100",E6/D6*100),"-")</f>
        <v>124.46467049017156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647770.75999999989</v>
      </c>
      <c r="E50" s="51">
        <f>E51+E54+E59+E62+E65+E68+E71+E74+E77</f>
        <v>810537.19000000006</v>
      </c>
      <c r="F50" s="52">
        <f t="shared" si="0"/>
        <v>125.12716535707789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15731.44</v>
      </c>
      <c r="E62" s="51">
        <f t="shared" si="13"/>
        <v>14767.01</v>
      </c>
      <c r="F62" s="52">
        <f t="shared" si="0"/>
        <v>93.869410556185571</v>
      </c>
    </row>
    <row r="63" spans="1:6" ht="12.75" customHeight="1" x14ac:dyDescent="0.2">
      <c r="A63" s="53">
        <v>6341</v>
      </c>
      <c r="B63" s="85" t="s">
        <v>172</v>
      </c>
      <c r="C63" s="50" t="s">
        <v>173</v>
      </c>
      <c r="D63" s="242">
        <v>15731.44</v>
      </c>
      <c r="E63" s="242">
        <v>14767.01</v>
      </c>
      <c r="F63" s="52">
        <f t="shared" si="0"/>
        <v>93.869410556185571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632039.31999999995</v>
      </c>
      <c r="E68" s="51">
        <f t="shared" si="15"/>
        <v>795770.18</v>
      </c>
      <c r="F68" s="52">
        <f t="shared" si="0"/>
        <v>125.90516995050247</v>
      </c>
    </row>
    <row r="69" spans="1:6" ht="12.75" customHeight="1" x14ac:dyDescent="0.2">
      <c r="A69" s="53" t="s">
        <v>184</v>
      </c>
      <c r="B69" s="85" t="s">
        <v>185</v>
      </c>
      <c r="C69" s="50" t="s">
        <v>184</v>
      </c>
      <c r="D69" s="242">
        <v>632039.31999999995</v>
      </c>
      <c r="E69" s="242">
        <v>795770.18</v>
      </c>
      <c r="F69" s="52">
        <f t="shared" si="0"/>
        <v>125.90516995050247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4.2300000000000004</v>
      </c>
      <c r="E82" s="51">
        <f t="shared" si="19"/>
        <v>5.3</v>
      </c>
      <c r="F82" s="52">
        <f t="shared" si="0"/>
        <v>125.29550827423166</v>
      </c>
    </row>
    <row r="83" spans="1:6" ht="12.75" customHeight="1" x14ac:dyDescent="0.2">
      <c r="A83" s="53">
        <v>641</v>
      </c>
      <c r="B83" s="85" t="s">
        <v>212</v>
      </c>
      <c r="C83" s="50" t="s">
        <v>213</v>
      </c>
      <c r="D83" s="51">
        <f t="shared" ref="D83:E83" si="20">SUM(D84:D90)</f>
        <v>4.2300000000000004</v>
      </c>
      <c r="E83" s="51">
        <f t="shared" si="20"/>
        <v>5.3</v>
      </c>
      <c r="F83" s="52">
        <f t="shared" si="0"/>
        <v>125.29550827423166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4.2300000000000004</v>
      </c>
      <c r="E85" s="242">
        <v>5.3</v>
      </c>
      <c r="F85" s="52">
        <f t="shared" si="0"/>
        <v>125.29550827423166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77244.710000000006</v>
      </c>
      <c r="E106" s="51">
        <f t="shared" si="23"/>
        <v>89882.19</v>
      </c>
      <c r="F106" s="52">
        <f t="shared" si="0"/>
        <v>116.36031774861992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77244.710000000006</v>
      </c>
      <c r="E112" s="51">
        <f t="shared" si="25"/>
        <v>89882.19</v>
      </c>
      <c r="F112" s="52">
        <f t="shared" si="0"/>
        <v>116.36031774861992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77244.710000000006</v>
      </c>
      <c r="E117" s="242">
        <v>89882.19</v>
      </c>
      <c r="F117" s="52">
        <f t="shared" si="0"/>
        <v>116.36031774861992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1615.45</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1615.45</v>
      </c>
      <c r="F128" s="52" t="str">
        <f t="shared" si="0"/>
        <v>-</v>
      </c>
    </row>
    <row r="129" spans="1:6" ht="12.75" customHeight="1" x14ac:dyDescent="0.2">
      <c r="A129" s="53">
        <v>6631</v>
      </c>
      <c r="B129" s="86" t="s">
        <v>304</v>
      </c>
      <c r="C129" s="50" t="s">
        <v>305</v>
      </c>
      <c r="D129" s="242">
        <v>0</v>
      </c>
      <c r="E129" s="242">
        <v>1615.45</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57885.02</v>
      </c>
      <c r="E133" s="51">
        <f t="shared" si="30"/>
        <v>72399.649999999994</v>
      </c>
      <c r="F133" s="52">
        <f t="shared" ref="F133:F223" si="31">IF(D133&lt;&gt;0,IF(E133/D133&gt;=100,"&gt;&gt;100",E133/D133*100),"-")</f>
        <v>125.0749330310329</v>
      </c>
    </row>
    <row r="134" spans="1:6" ht="24" x14ac:dyDescent="0.2">
      <c r="A134" s="53">
        <v>671</v>
      </c>
      <c r="B134" s="232" t="s">
        <v>314</v>
      </c>
      <c r="C134" s="50" t="s">
        <v>315</v>
      </c>
      <c r="D134" s="51">
        <f t="shared" ref="D134:E134" si="32">SUM(D135:D137)</f>
        <v>57885.02</v>
      </c>
      <c r="E134" s="51">
        <f t="shared" si="32"/>
        <v>72399.649999999994</v>
      </c>
      <c r="F134" s="52">
        <f t="shared" si="31"/>
        <v>125.0749330310329</v>
      </c>
    </row>
    <row r="135" spans="1:6" ht="12.75" customHeight="1" x14ac:dyDescent="0.2">
      <c r="A135" s="53">
        <v>6711</v>
      </c>
      <c r="B135" s="85" t="s">
        <v>316</v>
      </c>
      <c r="C135" s="50" t="s">
        <v>317</v>
      </c>
      <c r="D135" s="242">
        <v>57885.02</v>
      </c>
      <c r="E135" s="242">
        <v>72399.649999999994</v>
      </c>
      <c r="F135" s="52">
        <f t="shared" si="31"/>
        <v>125.0749330310329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767632.35000000009</v>
      </c>
      <c r="E151" s="51">
        <f t="shared" si="35"/>
        <v>968990.66999999993</v>
      </c>
      <c r="F151" s="52">
        <f t="shared" si="31"/>
        <v>126.23108835889991</v>
      </c>
    </row>
    <row r="152" spans="1:6" ht="12.75" customHeight="1" x14ac:dyDescent="0.2">
      <c r="A152" s="53">
        <v>31</v>
      </c>
      <c r="B152" s="85" t="s">
        <v>349</v>
      </c>
      <c r="C152" s="50" t="s">
        <v>35</v>
      </c>
      <c r="D152" s="51">
        <f t="shared" ref="D152:E152" si="36">D153+D158+D159</f>
        <v>642897.8600000001</v>
      </c>
      <c r="E152" s="51">
        <f t="shared" si="36"/>
        <v>772370.26</v>
      </c>
      <c r="F152" s="52">
        <f t="shared" si="31"/>
        <v>120.13887555948621</v>
      </c>
    </row>
    <row r="153" spans="1:6" ht="12.75" customHeight="1" x14ac:dyDescent="0.2">
      <c r="A153" s="53">
        <v>311</v>
      </c>
      <c r="B153" s="85" t="s">
        <v>350</v>
      </c>
      <c r="C153" s="50" t="s">
        <v>351</v>
      </c>
      <c r="D153" s="51">
        <f t="shared" ref="D153:E153" si="37">SUM(D154:D157)</f>
        <v>535621.95000000007</v>
      </c>
      <c r="E153" s="51">
        <f t="shared" si="37"/>
        <v>641568.12</v>
      </c>
      <c r="F153" s="52">
        <f t="shared" si="31"/>
        <v>119.78002768557188</v>
      </c>
    </row>
    <row r="154" spans="1:6" ht="12.75" customHeight="1" x14ac:dyDescent="0.2">
      <c r="A154" s="53">
        <v>3111</v>
      </c>
      <c r="B154" s="85" t="s">
        <v>352</v>
      </c>
      <c r="C154" s="50" t="s">
        <v>353</v>
      </c>
      <c r="D154" s="242">
        <v>515638.57</v>
      </c>
      <c r="E154" s="242">
        <v>617571.23</v>
      </c>
      <c r="F154" s="52">
        <f t="shared" si="31"/>
        <v>119.76823805092781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11961.82</v>
      </c>
      <c r="E156" s="242">
        <v>21067.33</v>
      </c>
      <c r="F156" s="52">
        <f t="shared" si="31"/>
        <v>176.12144305799623</v>
      </c>
    </row>
    <row r="157" spans="1:6" ht="12.75" customHeight="1" x14ac:dyDescent="0.2">
      <c r="A157" s="53">
        <v>3114</v>
      </c>
      <c r="B157" s="85" t="s">
        <v>358</v>
      </c>
      <c r="C157" s="50" t="s">
        <v>359</v>
      </c>
      <c r="D157" s="242">
        <v>8021.56</v>
      </c>
      <c r="E157" s="242">
        <v>2929.56</v>
      </c>
      <c r="F157" s="52">
        <f t="shared" si="31"/>
        <v>36.52107570098584</v>
      </c>
    </row>
    <row r="158" spans="1:6" ht="12.75" customHeight="1" x14ac:dyDescent="0.2">
      <c r="A158" s="53">
        <v>312</v>
      </c>
      <c r="B158" s="85" t="s">
        <v>360</v>
      </c>
      <c r="C158" s="50" t="s">
        <v>361</v>
      </c>
      <c r="D158" s="242">
        <v>18898.29</v>
      </c>
      <c r="E158" s="242">
        <v>24877.98</v>
      </c>
      <c r="F158" s="52">
        <f t="shared" si="31"/>
        <v>131.64143422500129</v>
      </c>
    </row>
    <row r="159" spans="1:6" ht="12.75" customHeight="1" x14ac:dyDescent="0.2">
      <c r="A159" s="53">
        <v>313</v>
      </c>
      <c r="B159" s="85" t="s">
        <v>362</v>
      </c>
      <c r="C159" s="50" t="s">
        <v>363</v>
      </c>
      <c r="D159" s="51">
        <f t="shared" ref="D159:E159" si="38">SUM(D160:D162)</f>
        <v>88377.62</v>
      </c>
      <c r="E159" s="51">
        <f t="shared" si="38"/>
        <v>105924.16</v>
      </c>
      <c r="F159" s="52">
        <f t="shared" si="31"/>
        <v>119.85405354885094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88377.62</v>
      </c>
      <c r="E161" s="242">
        <v>105820.55</v>
      </c>
      <c r="F161" s="52">
        <f t="shared" si="31"/>
        <v>119.736817986273</v>
      </c>
    </row>
    <row r="162" spans="1:6" ht="12.75" customHeight="1" x14ac:dyDescent="0.2">
      <c r="A162" s="53">
        <v>3133</v>
      </c>
      <c r="B162" s="85" t="s">
        <v>367</v>
      </c>
      <c r="C162" s="50" t="s">
        <v>368</v>
      </c>
      <c r="D162" s="242">
        <v>0</v>
      </c>
      <c r="E162" s="242">
        <v>103.61</v>
      </c>
      <c r="F162" s="52" t="str">
        <f t="shared" si="31"/>
        <v>-</v>
      </c>
    </row>
    <row r="163" spans="1:6" ht="12.75" customHeight="1" x14ac:dyDescent="0.2">
      <c r="A163" s="53">
        <v>32</v>
      </c>
      <c r="B163" s="85" t="s">
        <v>369</v>
      </c>
      <c r="C163" s="50" t="s">
        <v>370</v>
      </c>
      <c r="D163" s="51">
        <f t="shared" ref="D163:E163" si="39">D164+D169+D177+D187+D188</f>
        <v>123951.45999999999</v>
      </c>
      <c r="E163" s="51">
        <f t="shared" si="39"/>
        <v>191980.99000000002</v>
      </c>
      <c r="F163" s="52">
        <f t="shared" si="31"/>
        <v>154.88400862724814</v>
      </c>
    </row>
    <row r="164" spans="1:6" ht="12.75" customHeight="1" x14ac:dyDescent="0.2">
      <c r="A164" s="53">
        <v>321</v>
      </c>
      <c r="B164" s="85" t="s">
        <v>371</v>
      </c>
      <c r="C164" s="50" t="s">
        <v>372</v>
      </c>
      <c r="D164" s="51">
        <f t="shared" ref="D164:E164" si="40">SUM(D165:D168)</f>
        <v>21168.34</v>
      </c>
      <c r="E164" s="51">
        <f t="shared" si="40"/>
        <v>25646.57</v>
      </c>
      <c r="F164" s="52">
        <f t="shared" si="31"/>
        <v>121.15531968968752</v>
      </c>
    </row>
    <row r="165" spans="1:6" ht="12.75" customHeight="1" x14ac:dyDescent="0.2">
      <c r="A165" s="53">
        <v>3211</v>
      </c>
      <c r="B165" s="85" t="s">
        <v>373</v>
      </c>
      <c r="C165" s="50" t="s">
        <v>374</v>
      </c>
      <c r="D165" s="242">
        <v>3200.23</v>
      </c>
      <c r="E165" s="242">
        <v>4443.1400000000003</v>
      </c>
      <c r="F165" s="52">
        <f t="shared" si="31"/>
        <v>138.83814600825565</v>
      </c>
    </row>
    <row r="166" spans="1:6" ht="12.75" customHeight="1" x14ac:dyDescent="0.2">
      <c r="A166" s="53">
        <v>3212</v>
      </c>
      <c r="B166" s="85" t="s">
        <v>375</v>
      </c>
      <c r="C166" s="50" t="s">
        <v>376</v>
      </c>
      <c r="D166" s="242">
        <v>16861.5</v>
      </c>
      <c r="E166" s="242">
        <v>20874.830000000002</v>
      </c>
      <c r="F166" s="52">
        <f t="shared" si="31"/>
        <v>123.80173768644546</v>
      </c>
    </row>
    <row r="167" spans="1:6" ht="12.75" customHeight="1" x14ac:dyDescent="0.2">
      <c r="A167" s="53">
        <v>3213</v>
      </c>
      <c r="B167" s="85" t="s">
        <v>377</v>
      </c>
      <c r="C167" s="50" t="s">
        <v>378</v>
      </c>
      <c r="D167" s="242">
        <v>1069.18</v>
      </c>
      <c r="E167" s="242">
        <v>328.6</v>
      </c>
      <c r="F167" s="52">
        <f t="shared" si="31"/>
        <v>30.733833405039373</v>
      </c>
    </row>
    <row r="168" spans="1:6" ht="12.75" customHeight="1" x14ac:dyDescent="0.2">
      <c r="A168" s="53">
        <v>3214</v>
      </c>
      <c r="B168" s="85" t="s">
        <v>379</v>
      </c>
      <c r="C168" s="50" t="s">
        <v>380</v>
      </c>
      <c r="D168" s="242">
        <v>37.43</v>
      </c>
      <c r="E168" s="242"/>
      <c r="F168" s="52">
        <f t="shared" si="31"/>
        <v>0</v>
      </c>
    </row>
    <row r="169" spans="1:6" ht="12.75" customHeight="1" x14ac:dyDescent="0.2">
      <c r="A169" s="53">
        <v>322</v>
      </c>
      <c r="B169" s="85" t="s">
        <v>381</v>
      </c>
      <c r="C169" s="50" t="s">
        <v>382</v>
      </c>
      <c r="D169" s="51">
        <f t="shared" ref="D169:E169" si="41">SUM(D170:D176)</f>
        <v>74289.78</v>
      </c>
      <c r="E169" s="51">
        <f t="shared" si="41"/>
        <v>139807.73000000001</v>
      </c>
      <c r="F169" s="52">
        <f t="shared" si="31"/>
        <v>188.19241354598171</v>
      </c>
    </row>
    <row r="170" spans="1:6" ht="12.75" customHeight="1" x14ac:dyDescent="0.2">
      <c r="A170" s="53">
        <v>3221</v>
      </c>
      <c r="B170" s="85" t="s">
        <v>383</v>
      </c>
      <c r="C170" s="50" t="s">
        <v>384</v>
      </c>
      <c r="D170" s="242">
        <v>8797.65</v>
      </c>
      <c r="E170" s="242">
        <v>10755.89</v>
      </c>
      <c r="F170" s="52">
        <f t="shared" si="31"/>
        <v>122.25867134973545</v>
      </c>
    </row>
    <row r="171" spans="1:6" ht="12.75" customHeight="1" x14ac:dyDescent="0.2">
      <c r="A171" s="53">
        <v>3222</v>
      </c>
      <c r="B171" s="85" t="s">
        <v>385</v>
      </c>
      <c r="C171" s="50" t="s">
        <v>386</v>
      </c>
      <c r="D171" s="242">
        <v>43918.6</v>
      </c>
      <c r="E171" s="242">
        <v>102911.46</v>
      </c>
      <c r="F171" s="52">
        <f t="shared" si="31"/>
        <v>234.323179700628</v>
      </c>
    </row>
    <row r="172" spans="1:6" ht="12.75" customHeight="1" x14ac:dyDescent="0.2">
      <c r="A172" s="53">
        <v>3223</v>
      </c>
      <c r="B172" s="85" t="s">
        <v>387</v>
      </c>
      <c r="C172" s="50" t="s">
        <v>388</v>
      </c>
      <c r="D172" s="242">
        <v>19157.52</v>
      </c>
      <c r="E172" s="242">
        <v>24934.81</v>
      </c>
      <c r="F172" s="52">
        <f t="shared" si="31"/>
        <v>130.15677394568817</v>
      </c>
    </row>
    <row r="173" spans="1:6" ht="12.75" customHeight="1" x14ac:dyDescent="0.2">
      <c r="A173" s="53">
        <v>3224</v>
      </c>
      <c r="B173" s="85" t="s">
        <v>389</v>
      </c>
      <c r="C173" s="50" t="s">
        <v>390</v>
      </c>
      <c r="D173" s="242">
        <v>874.1</v>
      </c>
      <c r="E173" s="242">
        <v>939.64</v>
      </c>
      <c r="F173" s="52">
        <f t="shared" si="31"/>
        <v>107.49799794073904</v>
      </c>
    </row>
    <row r="174" spans="1:6" ht="12.75" customHeight="1" x14ac:dyDescent="0.2">
      <c r="A174" s="53">
        <v>3225</v>
      </c>
      <c r="B174" s="85" t="s">
        <v>391</v>
      </c>
      <c r="C174" s="50" t="s">
        <v>392</v>
      </c>
      <c r="D174" s="242">
        <v>1368.98</v>
      </c>
      <c r="E174" s="242">
        <v>239.43</v>
      </c>
      <c r="F174" s="52">
        <f t="shared" si="31"/>
        <v>17.489663837309529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172.93</v>
      </c>
      <c r="E176" s="242">
        <v>26.5</v>
      </c>
      <c r="F176" s="52">
        <f t="shared" si="31"/>
        <v>15.324119585959636</v>
      </c>
    </row>
    <row r="177" spans="1:6" ht="12.75" customHeight="1" x14ac:dyDescent="0.2">
      <c r="A177" s="53">
        <v>323</v>
      </c>
      <c r="B177" s="85" t="s">
        <v>397</v>
      </c>
      <c r="C177" s="50" t="s">
        <v>398</v>
      </c>
      <c r="D177" s="51">
        <f t="shared" ref="D177:E177" si="42">SUM(D178:D186)</f>
        <v>24735.919999999998</v>
      </c>
      <c r="E177" s="51">
        <f t="shared" si="42"/>
        <v>19984.200000000004</v>
      </c>
      <c r="F177" s="52">
        <f t="shared" si="31"/>
        <v>80.790203073101807</v>
      </c>
    </row>
    <row r="178" spans="1:6" ht="12.75" customHeight="1" x14ac:dyDescent="0.2">
      <c r="A178" s="53">
        <v>3231</v>
      </c>
      <c r="B178" s="85" t="s">
        <v>399</v>
      </c>
      <c r="C178" s="50" t="s">
        <v>400</v>
      </c>
      <c r="D178" s="242">
        <v>4901.6400000000003</v>
      </c>
      <c r="E178" s="242">
        <v>5905.37</v>
      </c>
      <c r="F178" s="52">
        <f t="shared" si="31"/>
        <v>120.47743204315289</v>
      </c>
    </row>
    <row r="179" spans="1:6" ht="12.75" customHeight="1" x14ac:dyDescent="0.2">
      <c r="A179" s="53">
        <v>3232</v>
      </c>
      <c r="B179" s="85" t="s">
        <v>401</v>
      </c>
      <c r="C179" s="50" t="s">
        <v>402</v>
      </c>
      <c r="D179" s="242">
        <v>5791.06</v>
      </c>
      <c r="E179" s="242">
        <v>2441.5100000000002</v>
      </c>
      <c r="F179" s="52">
        <f t="shared" si="31"/>
        <v>42.159984527875729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5592.82</v>
      </c>
      <c r="E181" s="242">
        <v>7708.34</v>
      </c>
      <c r="F181" s="52">
        <f t="shared" si="31"/>
        <v>137.82564073222454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1289.07</v>
      </c>
      <c r="E183" s="242">
        <v>286.35000000000002</v>
      </c>
      <c r="F183" s="52">
        <f t="shared" si="31"/>
        <v>22.213688938537089</v>
      </c>
    </row>
    <row r="184" spans="1:6" ht="12.75" customHeight="1" x14ac:dyDescent="0.2">
      <c r="A184" s="53">
        <v>3237</v>
      </c>
      <c r="B184" s="85" t="s">
        <v>411</v>
      </c>
      <c r="C184" s="50" t="s">
        <v>412</v>
      </c>
      <c r="D184" s="242">
        <v>1876.4</v>
      </c>
      <c r="E184" s="242">
        <v>1021.73</v>
      </c>
      <c r="F184" s="52">
        <f t="shared" si="31"/>
        <v>54.451609464932851</v>
      </c>
    </row>
    <row r="185" spans="1:6" ht="12.75" customHeight="1" x14ac:dyDescent="0.2">
      <c r="A185" s="53">
        <v>3238</v>
      </c>
      <c r="B185" s="85" t="s">
        <v>413</v>
      </c>
      <c r="C185" s="50" t="s">
        <v>414</v>
      </c>
      <c r="D185" s="242">
        <v>1169.94</v>
      </c>
      <c r="E185" s="242">
        <v>1611.57</v>
      </c>
      <c r="F185" s="52">
        <f t="shared" si="31"/>
        <v>137.74808964562283</v>
      </c>
    </row>
    <row r="186" spans="1:6" ht="12.75" customHeight="1" x14ac:dyDescent="0.2">
      <c r="A186" s="53">
        <v>3239</v>
      </c>
      <c r="B186" s="85" t="s">
        <v>415</v>
      </c>
      <c r="C186" s="50" t="s">
        <v>416</v>
      </c>
      <c r="D186" s="242">
        <v>4114.99</v>
      </c>
      <c r="E186" s="242">
        <v>1009.33</v>
      </c>
      <c r="F186" s="52">
        <f t="shared" si="31"/>
        <v>24.528127650370962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3757.42</v>
      </c>
      <c r="E188" s="51">
        <f t="shared" si="43"/>
        <v>6542.49</v>
      </c>
      <c r="F188" s="52">
        <f t="shared" si="31"/>
        <v>174.12187085819525</v>
      </c>
    </row>
    <row r="189" spans="1:6" ht="12.75" customHeight="1" x14ac:dyDescent="0.2">
      <c r="A189" s="53">
        <v>3291</v>
      </c>
      <c r="B189" s="232" t="s">
        <v>421</v>
      </c>
      <c r="C189" s="50" t="s">
        <v>422</v>
      </c>
      <c r="D189" s="242">
        <v>650.17999999999995</v>
      </c>
      <c r="E189" s="242">
        <v>734.55</v>
      </c>
      <c r="F189" s="52">
        <f t="shared" si="31"/>
        <v>112.97640653357533</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2599.38</v>
      </c>
      <c r="E193" s="242">
        <v>2765.59</v>
      </c>
      <c r="F193" s="52">
        <f t="shared" si="31"/>
        <v>106.39421708253506</v>
      </c>
    </row>
    <row r="194" spans="1:6" ht="12.75" customHeight="1" x14ac:dyDescent="0.2">
      <c r="A194" s="53" t="s">
        <v>431</v>
      </c>
      <c r="B194" s="85" t="s">
        <v>432</v>
      </c>
      <c r="C194" s="50" t="s">
        <v>431</v>
      </c>
      <c r="D194" s="242">
        <v>0</v>
      </c>
      <c r="E194" s="242">
        <v>2660.66</v>
      </c>
      <c r="F194" s="52" t="str">
        <f t="shared" si="31"/>
        <v>-</v>
      </c>
    </row>
    <row r="195" spans="1:6" ht="12.75" customHeight="1" x14ac:dyDescent="0.2">
      <c r="A195" s="53">
        <v>3299</v>
      </c>
      <c r="B195" s="85" t="s">
        <v>433</v>
      </c>
      <c r="C195" s="50" t="s">
        <v>434</v>
      </c>
      <c r="D195" s="242">
        <v>454.77</v>
      </c>
      <c r="E195" s="242">
        <v>328.6</v>
      </c>
      <c r="F195" s="52">
        <f t="shared" si="31"/>
        <v>72.256305385139754</v>
      </c>
    </row>
    <row r="196" spans="1:6" ht="12.75" customHeight="1" x14ac:dyDescent="0.2">
      <c r="A196" s="53">
        <v>34</v>
      </c>
      <c r="B196" s="232" t="s">
        <v>435</v>
      </c>
      <c r="C196" s="50" t="s">
        <v>436</v>
      </c>
      <c r="D196" s="51">
        <f t="shared" ref="D196:E196" si="44">D197+D202+D210</f>
        <v>503.77</v>
      </c>
      <c r="E196" s="51">
        <f t="shared" si="44"/>
        <v>3384.94</v>
      </c>
      <c r="F196" s="52">
        <f t="shared" si="31"/>
        <v>671.92171030430552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503.77</v>
      </c>
      <c r="E210" s="51">
        <f t="shared" si="47"/>
        <v>3384.94</v>
      </c>
      <c r="F210" s="52">
        <f t="shared" si="31"/>
        <v>671.92171030430552</v>
      </c>
    </row>
    <row r="211" spans="1:6" ht="12.75" customHeight="1" x14ac:dyDescent="0.2">
      <c r="A211" s="53">
        <v>3431</v>
      </c>
      <c r="B211" s="232" t="s">
        <v>465</v>
      </c>
      <c r="C211" s="50" t="s">
        <v>466</v>
      </c>
      <c r="D211" s="242">
        <v>500.94</v>
      </c>
      <c r="E211" s="242">
        <v>542.91</v>
      </c>
      <c r="F211" s="52">
        <f t="shared" si="31"/>
        <v>108.37824889208288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2.83</v>
      </c>
      <c r="E213" s="242">
        <v>2842.03</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279.26</v>
      </c>
      <c r="E252" s="51">
        <f t="shared" si="63"/>
        <v>35.83</v>
      </c>
      <c r="F252" s="52">
        <f t="shared" ref="F252:F258" si="64">IF(D252&lt;&gt;0,IF(E252/D252&gt;=100,"&gt;&gt;100",E252/D252*100),"-")</f>
        <v>12.83033732006016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279.26</v>
      </c>
      <c r="E259" s="51">
        <f t="shared" si="66"/>
        <v>35.83</v>
      </c>
      <c r="F259" s="52">
        <f t="shared" ref="F259:F262" si="67">IF(D259&lt;&gt;0,IF(E259/D259&gt;=100,"&gt;&gt;100",E259/D259*100),"-")</f>
        <v>12.83033732006016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279.26</v>
      </c>
      <c r="E261" s="242">
        <v>35.83</v>
      </c>
      <c r="F261" s="52">
        <f t="shared" si="67"/>
        <v>12.83033732006016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1218.6500000000001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1218.6500000000001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1218.6500000000001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767632.35000000009</v>
      </c>
      <c r="E289" s="51">
        <f t="shared" si="79"/>
        <v>968990.66999999993</v>
      </c>
      <c r="F289" s="52">
        <f t="shared" si="76"/>
        <v>126.23108835889991</v>
      </c>
    </row>
    <row r="290" spans="1:6" ht="12.75" customHeight="1" x14ac:dyDescent="0.2">
      <c r="A290" s="53" t="s">
        <v>608</v>
      </c>
      <c r="B290" s="85" t="s">
        <v>619</v>
      </c>
      <c r="C290" s="50" t="s">
        <v>620</v>
      </c>
      <c r="D290" s="51">
        <f>IF(D6&gt;=D289,D6-D289,0)</f>
        <v>15272.369999999763</v>
      </c>
      <c r="E290" s="51">
        <f>IF(E6&gt;=E289,E6-E289,0)</f>
        <v>5449.1100000002189</v>
      </c>
      <c r="F290" s="52">
        <f t="shared" si="76"/>
        <v>35.679531074746777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3167.01</v>
      </c>
      <c r="E292" s="242">
        <v>2032.35</v>
      </c>
      <c r="F292" s="52">
        <f t="shared" si="76"/>
        <v>64.172516032472259</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15424.91</v>
      </c>
      <c r="E294" s="242">
        <v>18341.82</v>
      </c>
      <c r="F294" s="52">
        <f t="shared" si="76"/>
        <v>118.91038586286726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8" t="s">
        <v>633</v>
      </c>
      <c r="B297" s="349"/>
      <c r="C297" s="219"/>
      <c r="D297" s="58"/>
      <c r="E297" s="58"/>
      <c r="F297" s="59"/>
    </row>
    <row r="298" spans="1:6" ht="12.75" customHeight="1" x14ac:dyDescent="0.2">
      <c r="A298" s="53">
        <v>7</v>
      </c>
      <c r="B298" s="85" t="s">
        <v>634</v>
      </c>
      <c r="C298" s="50" t="s">
        <v>635</v>
      </c>
      <c r="D298" s="51">
        <f t="shared" ref="D298:E298" si="80">D299+D311+D344+D348</f>
        <v>36.79</v>
      </c>
      <c r="E298" s="51">
        <f t="shared" si="80"/>
        <v>129.76</v>
      </c>
      <c r="F298" s="52">
        <f t="shared" ref="F298:F418" si="81">IF(D298&lt;&gt;0,IF(E298/D298&gt;=100,"&gt;&gt;100",E298/D298*100),"-")</f>
        <v>352.70453927697741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36.79</v>
      </c>
      <c r="E311" s="51">
        <f t="shared" si="85"/>
        <v>129.76</v>
      </c>
      <c r="F311" s="52">
        <f t="shared" si="81"/>
        <v>352.70453927697741</v>
      </c>
    </row>
    <row r="312" spans="1:6" ht="12.75" customHeight="1" x14ac:dyDescent="0.2">
      <c r="A312" s="53">
        <v>721</v>
      </c>
      <c r="B312" s="85" t="s">
        <v>662</v>
      </c>
      <c r="C312" s="50" t="s">
        <v>663</v>
      </c>
      <c r="D312" s="51">
        <f t="shared" ref="D312:E312" si="86">SUM(D313:D316)</f>
        <v>36.79</v>
      </c>
      <c r="E312" s="51">
        <f t="shared" si="86"/>
        <v>36.85</v>
      </c>
      <c r="F312" s="52">
        <f t="shared" si="81"/>
        <v>100.16308779559664</v>
      </c>
    </row>
    <row r="313" spans="1:6" ht="12.75" customHeight="1" x14ac:dyDescent="0.2">
      <c r="A313" s="53">
        <v>7211</v>
      </c>
      <c r="B313" s="85" t="s">
        <v>664</v>
      </c>
      <c r="C313" s="50" t="s">
        <v>665</v>
      </c>
      <c r="D313" s="242">
        <v>36.79</v>
      </c>
      <c r="E313" s="242">
        <v>36.85</v>
      </c>
      <c r="F313" s="52">
        <f t="shared" si="81"/>
        <v>100.16308779559664</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92.91</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v>92.91</v>
      </c>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524.79</v>
      </c>
      <c r="E350" s="51">
        <f t="shared" si="95"/>
        <v>2248.9700000000003</v>
      </c>
      <c r="F350" s="52">
        <f t="shared" si="81"/>
        <v>428.54665675794132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524.79</v>
      </c>
      <c r="E363" s="51">
        <f t="shared" si="99"/>
        <v>2248.9700000000003</v>
      </c>
      <c r="F363" s="52">
        <f t="shared" si="81"/>
        <v>428.54665675794132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524.79</v>
      </c>
      <c r="E369" s="51">
        <f t="shared" si="101"/>
        <v>1711.13</v>
      </c>
      <c r="F369" s="52">
        <f t="shared" si="81"/>
        <v>326.05994778863931</v>
      </c>
    </row>
    <row r="370" spans="1:6" ht="12.75" customHeight="1" x14ac:dyDescent="0.2">
      <c r="A370" s="53">
        <v>4221</v>
      </c>
      <c r="B370" s="85" t="s">
        <v>674</v>
      </c>
      <c r="C370" s="50" t="s">
        <v>766</v>
      </c>
      <c r="D370" s="242">
        <v>524.79</v>
      </c>
      <c r="E370" s="242">
        <v>1711.13</v>
      </c>
      <c r="F370" s="52">
        <f t="shared" si="81"/>
        <v>326.05994778863931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537.84</v>
      </c>
      <c r="F383" s="52" t="str">
        <f t="shared" si="81"/>
        <v>-</v>
      </c>
    </row>
    <row r="384" spans="1:6" ht="12.75" customHeight="1" x14ac:dyDescent="0.2">
      <c r="A384" s="53">
        <v>4241</v>
      </c>
      <c r="B384" s="85" t="s">
        <v>783</v>
      </c>
      <c r="C384" s="50" t="s">
        <v>784</v>
      </c>
      <c r="D384" s="242">
        <v>0</v>
      </c>
      <c r="E384" s="242">
        <v>537.84</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487.99999999999994</v>
      </c>
      <c r="E408" s="51">
        <f t="shared" si="111"/>
        <v>2119.21</v>
      </c>
      <c r="F408" s="52">
        <f t="shared" si="81"/>
        <v>434.26434426229514</v>
      </c>
    </row>
    <row r="409" spans="1:6" ht="12.75" customHeight="1" x14ac:dyDescent="0.2">
      <c r="A409" s="53">
        <v>92212</v>
      </c>
      <c r="B409" s="85" t="s">
        <v>823</v>
      </c>
      <c r="C409" s="50" t="s">
        <v>824</v>
      </c>
      <c r="D409" s="242">
        <v>112.63</v>
      </c>
      <c r="E409" s="242">
        <v>17.13</v>
      </c>
      <c r="F409" s="52">
        <f t="shared" si="81"/>
        <v>15.209091716239012</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2680.67</v>
      </c>
      <c r="E411" s="242">
        <v>2487.77</v>
      </c>
      <c r="F411" s="52">
        <f t="shared" si="81"/>
        <v>92.804037796521015</v>
      </c>
    </row>
    <row r="412" spans="1:6" ht="12.75" customHeight="1" x14ac:dyDescent="0.2">
      <c r="A412" s="53" t="s">
        <v>608</v>
      </c>
      <c r="B412" s="85" t="s">
        <v>829</v>
      </c>
      <c r="C412" s="50" t="s">
        <v>830</v>
      </c>
      <c r="D412" s="51">
        <f>D6+D298</f>
        <v>782941.50999999989</v>
      </c>
      <c r="E412" s="51">
        <f>E6+E298</f>
        <v>974569.54000000015</v>
      </c>
      <c r="F412" s="52">
        <f t="shared" si="81"/>
        <v>124.47539535871593</v>
      </c>
    </row>
    <row r="413" spans="1:6" ht="12.75" customHeight="1" x14ac:dyDescent="0.2">
      <c r="A413" s="53" t="s">
        <v>608</v>
      </c>
      <c r="B413" s="85" t="s">
        <v>831</v>
      </c>
      <c r="C413" s="50" t="s">
        <v>832</v>
      </c>
      <c r="D413" s="51">
        <f t="shared" ref="D413:E413" si="112">D289+D350</f>
        <v>768157.14000000013</v>
      </c>
      <c r="E413" s="51">
        <f t="shared" si="112"/>
        <v>971239.6399999999</v>
      </c>
      <c r="F413" s="52">
        <f t="shared" si="81"/>
        <v>126.43762446834768</v>
      </c>
    </row>
    <row r="414" spans="1:6" ht="12.75" customHeight="1" x14ac:dyDescent="0.2">
      <c r="A414" s="53" t="s">
        <v>608</v>
      </c>
      <c r="B414" s="85" t="s">
        <v>833</v>
      </c>
      <c r="C414" s="50" t="s">
        <v>834</v>
      </c>
      <c r="D414" s="51">
        <f t="shared" ref="D414:E414" si="113">IF(D412&gt;=D413,D412-D413,0)</f>
        <v>14784.369999999763</v>
      </c>
      <c r="E414" s="51">
        <f t="shared" si="113"/>
        <v>3329.9000000002561</v>
      </c>
      <c r="F414" s="52">
        <f t="shared" si="81"/>
        <v>22.523110555270936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3279.6400000000003</v>
      </c>
      <c r="E416" s="51">
        <f t="shared" si="115"/>
        <v>2049.48</v>
      </c>
      <c r="F416" s="52">
        <f t="shared" si="81"/>
        <v>62.491005110316976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18105.580000000002</v>
      </c>
      <c r="E418" s="62">
        <f t="shared" si="117"/>
        <v>20829.59</v>
      </c>
      <c r="F418" s="57">
        <f t="shared" si="81"/>
        <v>115.04514077980379</v>
      </c>
    </row>
    <row r="419" spans="1:6" s="75" customFormat="1" ht="20.100000000000001" customHeight="1" x14ac:dyDescent="0.2">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782941.50999999989</v>
      </c>
      <c r="E639" s="51">
        <f t="shared" si="180"/>
        <v>974569.54000000015</v>
      </c>
      <c r="F639" s="52">
        <f t="shared" si="119"/>
        <v>124.47539535871593</v>
      </c>
    </row>
    <row r="640" spans="1:6" ht="12.75" customHeight="1" x14ac:dyDescent="0.2">
      <c r="A640" s="53" t="s">
        <v>608</v>
      </c>
      <c r="B640" s="85" t="s">
        <v>1277</v>
      </c>
      <c r="C640" s="50" t="s">
        <v>1278</v>
      </c>
      <c r="D640" s="51">
        <f t="shared" ref="D640:E640" si="181">D413+D528</f>
        <v>768157.14000000013</v>
      </c>
      <c r="E640" s="51">
        <f t="shared" si="181"/>
        <v>971239.6399999999</v>
      </c>
      <c r="F640" s="52">
        <f t="shared" si="119"/>
        <v>126.43762446834768</v>
      </c>
    </row>
    <row r="641" spans="1:6" ht="12.75" customHeight="1" x14ac:dyDescent="0.2">
      <c r="A641" s="53" t="s">
        <v>608</v>
      </c>
      <c r="B641" s="85" t="s">
        <v>1279</v>
      </c>
      <c r="C641" s="50" t="s">
        <v>1280</v>
      </c>
      <c r="D641" s="51">
        <f t="shared" ref="D641:E641" si="182">IF(D639&gt;=D640,D639-D640,0)</f>
        <v>14784.369999999763</v>
      </c>
      <c r="E641" s="51">
        <f t="shared" si="182"/>
        <v>3329.9000000002561</v>
      </c>
      <c r="F641" s="52">
        <f t="shared" si="119"/>
        <v>22.523110555270936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3279.6400000000003</v>
      </c>
      <c r="E643" s="51">
        <f t="shared" si="184"/>
        <v>2049.48</v>
      </c>
      <c r="F643" s="52">
        <f t="shared" si="119"/>
        <v>62.491005110316976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18064.009999999762</v>
      </c>
      <c r="E645" s="51">
        <f t="shared" si="186"/>
        <v>5379.3800000002557</v>
      </c>
      <c r="F645" s="52">
        <f t="shared" si="119"/>
        <v>29.779545073327167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110610.94</v>
      </c>
      <c r="E647" s="243">
        <v>134314.71</v>
      </c>
      <c r="F647" s="57">
        <f t="shared" si="119"/>
        <v>121.42986037366646</v>
      </c>
    </row>
    <row r="648" spans="1:6" s="75" customFormat="1" ht="20.100000000000001" customHeight="1" x14ac:dyDescent="0.2">
      <c r="A648" s="348" t="s">
        <v>1293</v>
      </c>
      <c r="B648" s="349"/>
      <c r="C648" s="219"/>
      <c r="D648" s="58"/>
      <c r="E648" s="58"/>
      <c r="F648" s="59"/>
    </row>
    <row r="649" spans="1:6" ht="12.75" customHeight="1" x14ac:dyDescent="0.2">
      <c r="A649" s="53">
        <v>11</v>
      </c>
      <c r="B649" s="85" t="s">
        <v>1294</v>
      </c>
      <c r="C649" s="50" t="s">
        <v>1295</v>
      </c>
      <c r="D649" s="242">
        <v>34348.78</v>
      </c>
      <c r="E649" s="307">
        <v>33316.53</v>
      </c>
      <c r="F649" s="52">
        <f t="shared" ref="F649:F724" si="188">IF(D649&lt;&gt;0,IF(E649/D649&gt;=100,"&gt;&gt;100",E649/D649*100),"-")</f>
        <v>96.994798650781775</v>
      </c>
    </row>
    <row r="650" spans="1:6" ht="12.75" customHeight="1" x14ac:dyDescent="0.2">
      <c r="A650" s="53" t="s">
        <v>1296</v>
      </c>
      <c r="B650" s="85" t="s">
        <v>1297</v>
      </c>
      <c r="C650" s="50" t="s">
        <v>1296</v>
      </c>
      <c r="D650" s="242">
        <v>147744.60999999999</v>
      </c>
      <c r="E650" s="242">
        <v>308087.62</v>
      </c>
      <c r="F650" s="52">
        <f t="shared" si="188"/>
        <v>208.52714694634207</v>
      </c>
    </row>
    <row r="651" spans="1:6" ht="12.75" customHeight="1" x14ac:dyDescent="0.2">
      <c r="A651" s="53" t="s">
        <v>1298</v>
      </c>
      <c r="B651" s="85" t="s">
        <v>1299</v>
      </c>
      <c r="C651" s="50" t="s">
        <v>1298</v>
      </c>
      <c r="D651" s="242">
        <v>153904.74</v>
      </c>
      <c r="E651" s="242">
        <v>315889.94</v>
      </c>
      <c r="F651" s="52">
        <f t="shared" si="188"/>
        <v>205.25029963339659</v>
      </c>
    </row>
    <row r="652" spans="1:6" ht="24" x14ac:dyDescent="0.2">
      <c r="A652" s="53">
        <v>11</v>
      </c>
      <c r="B652" s="85" t="s">
        <v>1300</v>
      </c>
      <c r="C652" s="50" t="s">
        <v>1301</v>
      </c>
      <c r="D652" s="51">
        <f t="shared" ref="D652:E652" si="189">+D649+D650-D651</f>
        <v>28188.649999999994</v>
      </c>
      <c r="E652" s="51">
        <f t="shared" si="189"/>
        <v>25514.210000000021</v>
      </c>
      <c r="F652" s="52">
        <f t="shared" si="188"/>
        <v>90.512351602506783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78</v>
      </c>
      <c r="E654" s="262">
        <v>79</v>
      </c>
      <c r="F654" s="52">
        <f t="shared" si="188"/>
        <v>101.28205128205127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66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15731.44</v>
      </c>
      <c r="E669" s="242">
        <v>14767.01</v>
      </c>
      <c r="F669" s="52">
        <f t="shared" si="188"/>
        <v>93.869410556185571</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617240.73</v>
      </c>
      <c r="E675" s="242">
        <v>771950.18</v>
      </c>
      <c r="F675" s="52">
        <f t="shared" si="188"/>
        <v>125.06468586413604</v>
      </c>
    </row>
    <row r="676" spans="1:6" ht="24" x14ac:dyDescent="0.2">
      <c r="A676" s="53">
        <v>63613</v>
      </c>
      <c r="B676" s="232" t="s">
        <v>1349</v>
      </c>
      <c r="C676" s="50" t="s">
        <v>1350</v>
      </c>
      <c r="D676" s="242">
        <v>14798.59</v>
      </c>
      <c r="E676" s="242">
        <v>23820</v>
      </c>
      <c r="F676" s="52">
        <f t="shared" si="188"/>
        <v>160.96128077066803</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77126.350000000006</v>
      </c>
      <c r="E710" s="242">
        <v>89882.19</v>
      </c>
      <c r="F710" s="52">
        <f t="shared" si="188"/>
        <v>116.53888716372549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3389.82</v>
      </c>
      <c r="E717" s="242">
        <v>1451.77</v>
      </c>
      <c r="F717" s="52">
        <f t="shared" si="188"/>
        <v>42.827347764778068</v>
      </c>
    </row>
    <row r="718" spans="1:6" ht="12.75" customHeight="1" x14ac:dyDescent="0.2">
      <c r="A718" s="53">
        <v>32121</v>
      </c>
      <c r="B718" s="85" t="s">
        <v>1415</v>
      </c>
      <c r="C718" s="50" t="s">
        <v>1416</v>
      </c>
      <c r="D718" s="242">
        <v>16791.330000000002</v>
      </c>
      <c r="E718" s="242">
        <v>20784.39</v>
      </c>
      <c r="F718" s="52">
        <f t="shared" si="188"/>
        <v>123.78048671546564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v>119.72</v>
      </c>
      <c r="F721" s="52" t="str">
        <f t="shared" si="188"/>
        <v>-</v>
      </c>
    </row>
    <row r="722" spans="1:6" ht="12.75" customHeight="1" x14ac:dyDescent="0.2">
      <c r="A722" s="53" t="s">
        <v>1423</v>
      </c>
      <c r="B722" s="85" t="s">
        <v>1424</v>
      </c>
      <c r="C722" s="50" t="s">
        <v>1423</v>
      </c>
      <c r="D722" s="242">
        <v>905.04</v>
      </c>
      <c r="E722" s="242">
        <v>839.8</v>
      </c>
      <c r="F722" s="52">
        <f t="shared" si="188"/>
        <v>92.791478829664982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279.26</v>
      </c>
      <c r="E828" s="242">
        <v>35.83</v>
      </c>
      <c r="F828" s="52">
        <f t="shared" si="190"/>
        <v>12.83033732006016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1968</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184319.96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995865.89999999979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993616.92999999982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784863.11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195052.57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3384.94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35.83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10280.48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2248.9699999999998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990217.47000000009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987910.53000000014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775636.26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191129.81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3381.31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804.38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16958.77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2306.94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189968.38999999978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189968.39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189913.17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55.22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2859</v>
      </c>
      <c r="B1" s="362"/>
      <c r="C1" s="362"/>
      <c r="D1" s="362"/>
      <c r="E1" s="71" t="s">
        <v>3001</v>
      </c>
      <c r="F1" s="71"/>
      <c r="G1" s="71"/>
      <c r="H1" s="71"/>
      <c r="I1" s="71"/>
      <c r="J1" s="71"/>
      <c r="K1" s="71"/>
      <c r="L1" s="71"/>
      <c r="M1" s="71"/>
      <c r="N1" s="71"/>
      <c r="O1" s="71"/>
      <c r="P1" s="71"/>
    </row>
    <row r="2" spans="1:16" ht="37.5" customHeight="1" x14ac:dyDescent="0.2">
      <c r="A2" s="367" t="s">
        <v>3002</v>
      </c>
      <c r="B2" s="362"/>
      <c r="C2" s="362"/>
      <c r="D2" s="362"/>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10731</v>
      </c>
      <c r="P3" s="71"/>
    </row>
    <row r="4" spans="1:16" ht="19.5" customHeight="1" x14ac:dyDescent="0.2">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4" t="s">
        <v>3019</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4" t="s">
        <v>3024</v>
      </c>
      <c r="B19" s="365"/>
      <c r="C19" s="366"/>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4" t="s">
        <v>3298</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cp:lastModifiedBy>
  <cp:lastPrinted>2023-07-09T17:07:29Z</cp:lastPrinted>
  <dcterms:created xsi:type="dcterms:W3CDTF">2022-04-01T05:14:30Z</dcterms:created>
  <dcterms:modified xsi:type="dcterms:W3CDTF">2023-07-09T17:07:50Z</dcterms:modified>
</cp:coreProperties>
</file>